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525" tabRatio="796" activeTab="1"/>
  </bookViews>
  <sheets>
    <sheet name="Biudž_AR-2019" sheetId="1" r:id="rId1"/>
    <sheet name="F4(K)" sheetId="2" r:id="rId2"/>
    <sheet name="F4(B)" sheetId="3" r:id="rId3"/>
    <sheet name="F2(Z)" sheetId="4" r:id="rId4"/>
    <sheet name="F2(PBKL)" sheetId="5" r:id="rId5"/>
    <sheet name="F2(PB)" sheetId="6" r:id="rId6"/>
    <sheet name="F2(M)" sheetId="7" r:id="rId7"/>
    <sheet name="F2(K)" sheetId="8" r:id="rId8"/>
    <sheet name="F2B(14)" sheetId="9" r:id="rId9"/>
    <sheet name="F2(BKL)" sheetId="10" r:id="rId10"/>
    <sheet name="F2(B)" sheetId="11" r:id="rId11"/>
  </sheets>
  <definedNames>
    <definedName name="_xlnm.Print_Titles" localSheetId="2">'F4(B)'!$13:$23</definedName>
    <definedName name="_xlnm.Print_Titles" localSheetId="1">'F4(K)'!$15:$25</definedName>
  </definedNames>
  <calcPr fullCalcOnLoad="1"/>
</workbook>
</file>

<file path=xl/sharedStrings.xml><?xml version="1.0" encoding="utf-8"?>
<sst xmlns="http://schemas.openxmlformats.org/spreadsheetml/2006/main" count="3762" uniqueCount="396">
  <si>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</si>
  <si>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</si>
  <si>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</si>
  <si>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</si>
  <si>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</si>
  <si>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</si>
  <si>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BĮ Kaišiadorių r. Žiežmarių gimnazija, 190596476, Žaslių 21, Žiežmariai, Kaišiadorių rajonas</t>
  </si>
  <si>
    <t>(įstaigos pavadinimas, kodas Juridinių asmenų registre, adresas)</t>
  </si>
  <si>
    <t>BIUDŽETO IŠLAIDŲ SĄMATOS VYKDYMO</t>
  </si>
  <si>
    <t>2019 M. GRUODŽIO MĖN. 31 D.</t>
  </si>
  <si>
    <t>ATASKAITA</t>
  </si>
  <si>
    <t>2019-12-31 Nr._60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</si>
  <si>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</si>
  <si>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</si>
  <si>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</si>
  <si>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</si>
  <si>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</si>
  <si>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</si>
  <si>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vidurinės mokyklos tipui</t>
  </si>
  <si>
    <t>Įstaigos</t>
  </si>
  <si>
    <t>190596476</t>
  </si>
  <si>
    <t>02.01.01.05 Ugdymo programų įgyvendinimo bei jų įvairovės savivaldybės švietimo įstaigose užtikrinimas</t>
  </si>
  <si>
    <t>Programos</t>
  </si>
  <si>
    <t>02</t>
  </si>
  <si>
    <t>Finansavimo šaltinio</t>
  </si>
  <si>
    <t>B</t>
  </si>
  <si>
    <t>Valstybės funkcijos</t>
  </si>
  <si>
    <t>09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</si>
  <si>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</si>
  <si>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</si>
  <si>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</si>
  <si>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</si>
  <si>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</si>
  <si>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</si>
  <si>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</si>
  <si>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</si>
  <si>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</si>
  <si>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</si>
  <si>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</si>
  <si>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</si>
  <si>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</si>
  <si>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</si>
  <si>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</si>
  <si>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</si>
  <si>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</si>
  <si>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</si>
  <si>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</si>
  <si>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</si>
  <si>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</si>
  <si>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</si>
  <si>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</si>
  <si>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</si>
  <si>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</si>
  <si>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</si>
  <si>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</si>
  <si>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</si>
  <si>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</si>
  <si>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</si>
  <si>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</si>
  <si>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</si>
  <si>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</si>
  <si>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</si>
  <si>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</si>
  <si>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</si>
  <si>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</si>
  <si>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</si>
  <si>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</si>
  <si>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</si>
  <si>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</si>
  <si>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</si>
  <si>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</si>
  <si>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</si>
  <si>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</si>
  <si>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</si>
  <si>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</si>
  <si>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</si>
  <si>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</si>
  <si>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</si>
  <si>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</si>
  <si>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</si>
  <si>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</si>
  <si>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</si>
  <si>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</si>
  <si>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</si>
  <si>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</si>
  <si>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</si>
  <si>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</si>
  <si>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</si>
  <si>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</si>
  <si>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</si>
  <si>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</si>
  <si>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</si>
  <si>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</si>
  <si>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</si>
  <si>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</si>
  <si>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</si>
  <si>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</si>
  <si>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</si>
  <si>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</si>
  <si>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</si>
  <si>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</si>
  <si>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</si>
  <si>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</si>
  <si>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</si>
  <si>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</si>
  <si>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</si>
  <si>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</si>
  <si>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</si>
  <si>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</si>
  <si>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</si>
  <si>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</si>
  <si>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</si>
  <si>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</si>
  <si>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</si>
  <si>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</si>
  <si>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</si>
  <si>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</si>
  <si>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</si>
  <si>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</si>
  <si>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</si>
  <si>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</si>
  <si>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</si>
  <si>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</si>
  <si>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</si>
  <si>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</si>
  <si>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</si>
  <si>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</si>
  <si>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</si>
  <si>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</si>
  <si>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</si>
  <si>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</si>
  <si>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</si>
  <si>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</si>
  <si>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</si>
  <si>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</si>
  <si>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</si>
  <si>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</si>
  <si>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</si>
  <si>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</si>
  <si>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</si>
  <si>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</si>
  <si>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</si>
  <si>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</si>
  <si>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</si>
  <si>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</si>
  <si>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</si>
  <si>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</si>
  <si>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</si>
  <si>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</si>
  <si>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</si>
  <si>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</si>
  <si>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</si>
  <si>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</si>
  <si>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</si>
  <si>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</si>
  <si>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</si>
  <si>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</si>
  <si>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</si>
  <si>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</si>
  <si>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</si>
  <si>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</si>
  <si>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</si>
  <si>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</si>
  <si>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</si>
  <si>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</si>
  <si>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</si>
  <si>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</si>
  <si>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</si>
  <si>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</si>
  <si>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</si>
  <si>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</si>
  <si>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</si>
  <si>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</si>
  <si>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</si>
  <si>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</si>
  <si>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</si>
  <si>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</si>
  <si>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</si>
  <si>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</si>
  <si>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</si>
  <si>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</si>
  <si>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</si>
  <si>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</si>
  <si>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</si>
  <si>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</si>
  <si>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</si>
  <si>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</si>
  <si>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</si>
  <si>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</si>
  <si>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</si>
  <si>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</si>
  <si>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</si>
  <si>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</si>
  <si>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</si>
  <si>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</si>
  <si>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</si>
  <si>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</si>
  <si>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</si>
  <si>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</si>
  <si>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</si>
  <si>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</si>
  <si>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</si>
  <si>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</si>
  <si>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</si>
  <si>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</si>
  <si>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</si>
  <si>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</si>
  <si>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</si>
  <si>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</si>
  <si>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</si>
  <si>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</si>
  <si>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</si>
  <si>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</si>
  <si>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</si>
  <si>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</si>
  <si>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</si>
  <si>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</si>
  <si>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</si>
  <si>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</si>
  <si>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</si>
  <si>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</si>
  <si>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</si>
  <si>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</si>
  <si>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</si>
  <si>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</si>
  <si>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</si>
  <si>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</si>
  <si>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</si>
  <si>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</si>
  <si>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</si>
  <si>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</si>
  <si>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</si>
  <si>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Ieva Mažulienė</t>
  </si>
  <si>
    <t xml:space="preserve">      (įstaigos vadovo ar jo įgalioto asmens pareigų  pavadinimas)</t>
  </si>
  <si>
    <t>(parašas)</t>
  </si>
  <si>
    <t>(vardas ir pavardė)</t>
  </si>
  <si>
    <t>Vyr.finansininkė</t>
  </si>
  <si>
    <t>Rasa Kretavičienė</t>
  </si>
  <si>
    <t xml:space="preserve">  (vyriausiasis buhalteris (buhalteris)/centralizuotos apskaitos įstaigos vadovas arba jo įgaliotas asmuo</t>
  </si>
  <si>
    <t>2019-12-31 Nr.64</t>
  </si>
  <si>
    <t>BKL</t>
  </si>
  <si>
    <t>Iš biudžeto lėšų įsiskolinimams dengti</t>
  </si>
  <si>
    <t>2019-12-31 Nr.59</t>
  </si>
  <si>
    <t>02.01.01.14 Švietimo pagalbos specialistų dalinis finansavimas</t>
  </si>
  <si>
    <t>2019.12.31 Nr.58</t>
  </si>
  <si>
    <t>02.01.01.09 Mokinio krepšelio lėšų panaudojimas Mokinio krepšelio lėšų apskaičiavimo ir paskirstymo metodikoje nustatyta tvarka</t>
  </si>
  <si>
    <t>K</t>
  </si>
  <si>
    <t>Krepšelis</t>
  </si>
  <si>
    <t>2019-12-31 Nr.63</t>
  </si>
  <si>
    <t>Socialinės apsaugos</t>
  </si>
  <si>
    <t>Kitos socialinės paramos išmokos</t>
  </si>
  <si>
    <t>04.01.02.01 Socialinės paramos mokiniams finansuojamos iš specialiosios tikslinės dotacijos, skyrimas</t>
  </si>
  <si>
    <t>04</t>
  </si>
  <si>
    <t>M</t>
  </si>
  <si>
    <t>10</t>
  </si>
  <si>
    <t>40</t>
  </si>
  <si>
    <t>Deleguotos ( PM )</t>
  </si>
  <si>
    <t>2019-12-31 Nr.61</t>
  </si>
  <si>
    <t>04.01.02.02 Socialinės paramos mokiniams iš savivaldybės biudžeto finansavimas</t>
  </si>
  <si>
    <t>2019-12-31 Nr.62</t>
  </si>
  <si>
    <t>2019-12-31 Nr.65</t>
  </si>
  <si>
    <t>Z</t>
  </si>
  <si>
    <t>Įstaigos uždirbtos pajamos</t>
  </si>
  <si>
    <t>Forma Nr. 4 patvirtinta</t>
  </si>
  <si>
    <t>2018 m. gruodžio 31 d. įsakymo Nr. 1K-464 redakcija)</t>
  </si>
  <si>
    <t xml:space="preserve">                    MOKĖTINŲ IR GAUTINŲ SUMŲ</t>
  </si>
  <si>
    <t>2019 m. gruodžio mėn. 31 d.</t>
  </si>
  <si>
    <t xml:space="preserve">                   ATASKAITA</t>
  </si>
  <si>
    <t xml:space="preserve">           2019.12.31 Nr.70</t>
  </si>
  <si>
    <t>Ministerijos/Savivaldybės</t>
  </si>
  <si>
    <t xml:space="preserve">B - Biudžetas                                         </t>
  </si>
  <si>
    <t>(Eurais,ct)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</si>
  <si>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</si>
  <si>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</si>
  <si>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</si>
  <si>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</si>
  <si>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</si>
  <si>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</si>
  <si>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</si>
  <si>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</si>
  <si>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</si>
  <si>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</si>
  <si>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</si>
  <si>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</si>
  <si>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</si>
  <si>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</si>
  <si>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</si>
  <si>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</si>
  <si>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</si>
  <si>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</si>
  <si>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</si>
  <si>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</si>
  <si>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</si>
  <si>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</si>
  <si>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</si>
  <si>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</si>
  <si>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</si>
  <si>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</si>
  <si>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</si>
  <si>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</si>
  <si>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</si>
  <si>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</si>
  <si>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</si>
  <si>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</si>
  <si>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</si>
  <si>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</si>
  <si>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</si>
  <si>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</si>
  <si>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</si>
  <si>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</si>
  <si>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</si>
  <si>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</si>
  <si>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</si>
  <si>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</si>
  <si>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</si>
  <si>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</si>
  <si>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</si>
  <si>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</si>
  <si>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</si>
  <si>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</si>
  <si>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</si>
  <si>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</si>
  <si>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</si>
  <si>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</si>
  <si>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</si>
  <si>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</si>
  <si>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</si>
  <si>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</si>
  <si>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</si>
  <si>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</si>
  <si>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</si>
  <si>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</si>
  <si>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</si>
  <si>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</si>
  <si>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</si>
  <si>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</si>
  <si>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 xml:space="preserve">                 2019.12.31 Nr.69</t>
  </si>
  <si>
    <t xml:space="preserve">K - Krepšelis                                         </t>
  </si>
  <si>
    <t>Kaišiadorių r. Žiežmarių gimnazija,  190596476</t>
  </si>
  <si>
    <t>aiškinamasis raštas</t>
  </si>
  <si>
    <t>1.</t>
  </si>
  <si>
    <t>Biudžeto išlaidų sąmatų vykdymo rodikliai (Eur):</t>
  </si>
  <si>
    <t>( Eur )</t>
  </si>
  <si>
    <t>Eil.  Nr.</t>
  </si>
  <si>
    <t>Pavadinimas</t>
  </si>
  <si>
    <t>Planas metams</t>
  </si>
  <si>
    <t>Planas ataskaitiniam laikotarpiui</t>
  </si>
  <si>
    <t xml:space="preserve">Gauti asignavimai </t>
  </si>
  <si>
    <t>Kasinės išlaidos</t>
  </si>
  <si>
    <t>K-Mokinio krepšelis</t>
  </si>
  <si>
    <t>B-Savivaldybės biudžetas</t>
  </si>
  <si>
    <t>BKL-Savivaldybės biudžetas</t>
  </si>
  <si>
    <t>Z-biudžetinių įstaigų pajamos</t>
  </si>
  <si>
    <t>M-Soc.remtinų mokinių nemokamas maitinimas</t>
  </si>
  <si>
    <t>B(M)-nemokamo maitinimo gamybos išlaidos</t>
  </si>
  <si>
    <t>Iš viso:</t>
  </si>
  <si>
    <t>2.</t>
  </si>
  <si>
    <t>( Eur)</t>
  </si>
  <si>
    <t xml:space="preserve"> K-Valstybės funkcijos</t>
  </si>
  <si>
    <t>Socialinio draudimo įmokos, iš jų:</t>
  </si>
  <si>
    <t>Ryšių paslaugos, iš jų:</t>
  </si>
  <si>
    <t>Lietuvos paštas</t>
  </si>
  <si>
    <t>LRT centras</t>
  </si>
  <si>
    <t>Transporto išlaikymas, iš jo:</t>
  </si>
  <si>
    <t>Komunalinės paslaugos, iš jų:</t>
  </si>
  <si>
    <t>AB "ESO"</t>
  </si>
  <si>
    <t>SĮ Kaišiadorių paslaugos (šiukšlių išvežimas)</t>
  </si>
  <si>
    <t>UAB Kaišiadorių vandenys</t>
  </si>
  <si>
    <t>UAB Kaišiadorių šiluma</t>
  </si>
  <si>
    <t xml:space="preserve">Direktorė    </t>
  </si>
  <si>
    <t xml:space="preserve"> Ieva Mažulienė</t>
  </si>
  <si>
    <t xml:space="preserve">Vyr.buhalterė   </t>
  </si>
  <si>
    <t>B(14)-Savivaldybės biudžetas</t>
  </si>
  <si>
    <t>BKL(M)-Savivaldybės biudžetas</t>
  </si>
  <si>
    <t xml:space="preserve">I.Mažulienės  netarnybinio   transporto išlaidos </t>
  </si>
  <si>
    <t>Komandiruočių išlaidos:</t>
  </si>
  <si>
    <t>UAB Rimsigna (apsaugos paslauga)</t>
  </si>
  <si>
    <t>Biudžeto vykdymo ataskaitų 2019 m gruodžio 31 dienai</t>
  </si>
  <si>
    <t xml:space="preserve">Per 2019 metus už patalpų nuomą gauta   2101.11   Eur ir pervesta į savivaldybės biudžetą  </t>
  </si>
  <si>
    <t>2101.11 Eur.</t>
  </si>
  <si>
    <t>Debetinio ir kreditinio įsiskolinimo 2019-12-31 ataskaitose:</t>
  </si>
  <si>
    <t>Telia (TEO)</t>
  </si>
  <si>
    <t>Telia(Omnitel)</t>
  </si>
  <si>
    <t>AB "Orlen" (degalų pirkimas)</t>
  </si>
  <si>
    <t>UAB Fleet Complete</t>
  </si>
  <si>
    <t>Materialiojo turto paprastojo remonto išlaidos:</t>
  </si>
  <si>
    <t>UAB Žiebena</t>
  </si>
  <si>
    <t>IT prekių ir paslaugų išlaidos</t>
  </si>
  <si>
    <t>VĮ Registrų centras (E.parašas)</t>
  </si>
  <si>
    <t>UAB Eripo (raštinės prekės)</t>
  </si>
  <si>
    <t>UAB Divenda (ūkinės prekės)</t>
  </si>
  <si>
    <t>UAB Lindstrom (kilimėlių valymas)</t>
  </si>
  <si>
    <t>Išankstiniai (avansiniai) apmokėjimai  :</t>
  </si>
  <si>
    <t>Lietuvos paštas (2020 m. prenumerata)</t>
  </si>
  <si>
    <t>K-Valstybės funkcijos (darbo užmokesčio permoka dėl ligos)</t>
  </si>
  <si>
    <t>B-Savivaldybės funkcijos (darbo užmokesčio permoka dėl ligos)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</si>
</sst>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L_t_-;\-* #,##0.00\ _L_t_-;_-* &quot;-&quot;??\ _L_t_-;_-@_-"/>
  </numFmts>
  <fonts count="67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1"/>
      <color indexed="8"/>
      <name val="Times New Roman Baltic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9"/>
      <color indexed="8"/>
      <name val="Arial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b/>
      <sz val="9"/>
      <color indexed="8"/>
      <name val="Cambria"/>
      <family val="1"/>
    </font>
    <font>
      <sz val="9"/>
      <color indexed="8"/>
      <name val="Cambria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name val="Arial"/>
      <family val="2"/>
    </font>
    <font>
      <sz val="9"/>
      <name val="Arial"/>
      <family val="2"/>
    </font>
    <font>
      <sz val="10"/>
      <name val="TimesLT"/>
      <family val="0"/>
    </font>
    <font>
      <sz val="9"/>
      <name val="Times New Roman"/>
      <family val="1"/>
    </font>
    <font>
      <sz val="11"/>
      <name val="Arial"/>
      <family val="2"/>
    </font>
    <font>
      <sz val="11"/>
      <name val="Times New Roman Baltic"/>
      <family val="0"/>
    </font>
    <font>
      <sz val="10"/>
      <name val="Helv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110">
    <xf numFmtId="0" fontId="0" fillId="0" borderId="0" applyFill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6" fillId="38" borderId="0" applyNumberFormat="0" applyBorder="0" applyAlignment="0" applyProtection="0"/>
    <xf numFmtId="0" fontId="10" fillId="39" borderId="4" applyNumberFormat="0" applyAlignment="0" applyProtection="0"/>
    <xf numFmtId="0" fontId="12" fillId="40" borderId="5" applyNumberFormat="0" applyAlignment="0" applyProtection="0"/>
    <xf numFmtId="0" fontId="14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4" applyNumberFormat="0" applyAlignment="0" applyProtection="0"/>
    <xf numFmtId="0" fontId="58" fillId="42" borderId="9" applyNumberFormat="0" applyAlignment="0" applyProtection="0"/>
    <xf numFmtId="0" fontId="26" fillId="0" borderId="0" applyFill="0" applyProtection="0">
      <alignment/>
    </xf>
    <xf numFmtId="0" fontId="43" fillId="0" borderId="0">
      <alignment/>
      <protection/>
    </xf>
    <xf numFmtId="0" fontId="59" fillId="0" borderId="0" applyNumberFormat="0" applyFill="0" applyBorder="0" applyAlignment="0" applyProtection="0"/>
    <xf numFmtId="0" fontId="60" fillId="43" borderId="10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1" fillId="0" borderId="11" applyNumberFormat="0" applyFill="0" applyAlignment="0" applyProtection="0"/>
    <xf numFmtId="0" fontId="7" fillId="44" borderId="0" applyNumberFormat="0" applyBorder="0" applyAlignment="0" applyProtection="0"/>
    <xf numFmtId="0" fontId="61" fillId="45" borderId="0" applyNumberFormat="0" applyBorder="0" applyAlignment="0" applyProtection="0"/>
    <xf numFmtId="0" fontId="43" fillId="0" borderId="0">
      <alignment/>
      <protection/>
    </xf>
    <xf numFmtId="0" fontId="45" fillId="0" borderId="0">
      <alignment/>
      <protection/>
    </xf>
    <xf numFmtId="0" fontId="43" fillId="46" borderId="12" applyNumberFormat="0" applyFont="0" applyAlignment="0" applyProtection="0"/>
    <xf numFmtId="0" fontId="9" fillId="39" borderId="13" applyNumberFormat="0" applyAlignment="0" applyProtection="0"/>
    <xf numFmtId="0" fontId="49" fillId="0" borderId="0">
      <alignment/>
      <protection/>
    </xf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0" fillId="53" borderId="14" applyNumberFormat="0" applyFont="0" applyAlignment="0" applyProtection="0"/>
    <xf numFmtId="0" fontId="6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43" fillId="0" borderId="0">
      <alignment/>
      <protection/>
    </xf>
    <xf numFmtId="0" fontId="63" fillId="42" borderId="10" applyNumberFormat="0" applyAlignment="0" applyProtection="0"/>
    <xf numFmtId="0" fontId="49" fillId="0" borderId="0">
      <alignment/>
      <protection/>
    </xf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54" borderId="17" applyNumberFormat="0" applyAlignment="0" applyProtection="0"/>
    <xf numFmtId="0" fontId="1" fillId="0" borderId="0" applyNumberFormat="0" applyFill="0" applyBorder="0" applyAlignment="0" applyProtection="0"/>
    <xf numFmtId="0" fontId="15" fillId="0" borderId="18" applyNumberFormat="0" applyFill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164" fontId="18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horizontal="center" wrapText="1"/>
      <protection/>
    </xf>
    <xf numFmtId="164" fontId="19" fillId="0" borderId="0" xfId="0" applyNumberFormat="1" applyFont="1" applyFill="1" applyAlignment="1" applyProtection="1">
      <alignment horizontal="left"/>
      <protection/>
    </xf>
    <xf numFmtId="3" fontId="17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7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3" fontId="17" fillId="0" borderId="21" xfId="0" applyNumberFormat="1" applyFont="1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 horizontal="right"/>
      <protection/>
    </xf>
    <xf numFmtId="0" fontId="17" fillId="0" borderId="23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3" fontId="17" fillId="0" borderId="25" xfId="0" applyNumberFormat="1" applyFont="1" applyFill="1" applyBorder="1" applyAlignment="1" applyProtection="1">
      <alignment horizontal="left"/>
      <protection locked="0"/>
    </xf>
    <xf numFmtId="3" fontId="17" fillId="0" borderId="26" xfId="0" applyNumberFormat="1" applyFont="1" applyFill="1" applyBorder="1" applyAlignment="1" applyProtection="1">
      <alignment horizontal="left"/>
      <protection/>
    </xf>
    <xf numFmtId="3" fontId="17" fillId="0" borderId="20" xfId="0" applyNumberFormat="1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 applyProtection="1">
      <alignment horizontal="center"/>
      <protection/>
    </xf>
    <xf numFmtId="164" fontId="19" fillId="0" borderId="19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center"/>
      <protection/>
    </xf>
    <xf numFmtId="49" fontId="29" fillId="0" borderId="27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Font="1" applyFill="1" applyBorder="1" applyAlignment="1" applyProtection="1">
      <alignment horizontal="left" vertical="center" wrapText="1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 applyProtection="1">
      <alignment horizontal="center" wrapText="1"/>
      <protection/>
    </xf>
    <xf numFmtId="0" fontId="31" fillId="0" borderId="26" xfId="0" applyFont="1" applyFill="1" applyBorder="1" applyAlignment="1" applyProtection="1">
      <alignment horizontal="center" wrapText="1"/>
      <protection/>
    </xf>
    <xf numFmtId="164" fontId="29" fillId="0" borderId="21" xfId="0" applyNumberFormat="1" applyFont="1" applyFill="1" applyBorder="1" applyAlignment="1" applyProtection="1">
      <alignment horizontal="center" vertical="center" wrapText="1"/>
      <protection/>
    </xf>
    <xf numFmtId="164" fontId="29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left" vertical="center" wrapText="1"/>
      <protection/>
    </xf>
    <xf numFmtId="0" fontId="30" fillId="0" borderId="19" xfId="0" applyFont="1" applyFill="1" applyBorder="1" applyAlignment="1" applyProtection="1">
      <alignment horizontal="left" vertical="center" wrapText="1"/>
      <protection/>
    </xf>
    <xf numFmtId="0" fontId="30" fillId="0" borderId="25" xfId="0" applyFont="1" applyFill="1" applyBorder="1" applyAlignment="1" applyProtection="1">
      <alignment horizontal="center"/>
      <protection/>
    </xf>
    <xf numFmtId="0" fontId="32" fillId="0" borderId="30" xfId="0" applyFont="1" applyFill="1" applyBorder="1" applyAlignment="1" applyProtection="1">
      <alignment horizontal="center" vertical="center" wrapText="1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49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wrapText="1"/>
      <protection/>
    </xf>
    <xf numFmtId="0" fontId="30" fillId="0" borderId="30" xfId="0" applyFont="1" applyFill="1" applyBorder="1" applyAlignment="1" applyProtection="1">
      <alignment wrapText="1"/>
      <protection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49" fontId="18" fillId="0" borderId="26" xfId="0" applyNumberFormat="1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1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vertical="top" wrapText="1"/>
      <protection/>
    </xf>
    <xf numFmtId="0" fontId="33" fillId="0" borderId="26" xfId="0" applyFont="1" applyFill="1" applyBorder="1" applyAlignment="1" applyProtection="1">
      <alignment vertical="top" wrapText="1"/>
      <protection/>
    </xf>
    <xf numFmtId="0" fontId="33" fillId="0" borderId="31" xfId="0" applyFont="1" applyFill="1" applyBorder="1" applyAlignment="1" applyProtection="1">
      <alignment vertical="top" wrapText="1"/>
      <protection/>
    </xf>
    <xf numFmtId="0" fontId="33" fillId="0" borderId="26" xfId="0" applyFont="1" applyFill="1" applyBorder="1" applyAlignment="1" applyProtection="1">
      <alignment horizontal="center" vertical="top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2" fontId="17" fillId="55" borderId="26" xfId="0" applyNumberFormat="1" applyFont="1" applyFill="1" applyBorder="1" applyAlignment="1" applyProtection="1">
      <alignment horizontal="right" vertical="center" wrapText="1"/>
      <protection/>
    </xf>
    <xf numFmtId="2" fontId="17" fillId="55" borderId="2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/>
      <protection/>
    </xf>
    <xf numFmtId="0" fontId="33" fillId="0" borderId="30" xfId="0" applyFont="1" applyFill="1" applyBorder="1" applyAlignment="1" applyProtection="1">
      <alignment vertical="top" wrapText="1"/>
      <protection/>
    </xf>
    <xf numFmtId="0" fontId="17" fillId="0" borderId="30" xfId="0" applyFont="1" applyFill="1" applyBorder="1" applyAlignment="1" applyProtection="1">
      <alignment vertical="top" wrapText="1"/>
      <protection/>
    </xf>
    <xf numFmtId="0" fontId="17" fillId="0" borderId="19" xfId="0" applyFont="1" applyFill="1" applyBorder="1" applyAlignment="1" applyProtection="1">
      <alignment vertical="top" wrapText="1"/>
      <protection/>
    </xf>
    <xf numFmtId="0" fontId="17" fillId="0" borderId="25" xfId="0" applyFont="1" applyFill="1" applyBorder="1" applyAlignment="1" applyProtection="1">
      <alignment vertical="top" wrapText="1"/>
      <protection/>
    </xf>
    <xf numFmtId="0" fontId="17" fillId="0" borderId="30" xfId="0" applyFont="1" applyFill="1" applyBorder="1" applyAlignment="1" applyProtection="1">
      <alignment horizontal="center" vertical="top" wrapText="1"/>
      <protection/>
    </xf>
    <xf numFmtId="0" fontId="33" fillId="0" borderId="19" xfId="0" applyFont="1" applyFill="1" applyBorder="1" applyAlignment="1" applyProtection="1">
      <alignment vertical="top" wrapText="1"/>
      <protection/>
    </xf>
    <xf numFmtId="2" fontId="17" fillId="55" borderId="32" xfId="0" applyNumberFormat="1" applyFont="1" applyFill="1" applyBorder="1" applyAlignment="1" applyProtection="1">
      <alignment horizontal="right" vertical="center" wrapText="1"/>
      <protection/>
    </xf>
    <xf numFmtId="2" fontId="17" fillId="55" borderId="22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 applyProtection="1">
      <alignment vertical="top" wrapText="1"/>
      <protection/>
    </xf>
    <xf numFmtId="0" fontId="17" fillId="0" borderId="26" xfId="0" applyFont="1" applyFill="1" applyBorder="1" applyAlignment="1" applyProtection="1">
      <alignment vertical="top" wrapText="1"/>
      <protection/>
    </xf>
    <xf numFmtId="0" fontId="17" fillId="0" borderId="31" xfId="0" applyFont="1" applyFill="1" applyBorder="1" applyAlignment="1" applyProtection="1">
      <alignment vertical="top" wrapText="1"/>
      <protection/>
    </xf>
    <xf numFmtId="0" fontId="17" fillId="0" borderId="26" xfId="0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Alignment="1" applyProtection="1">
      <alignment horizontal="justify" vertical="center"/>
      <protection/>
    </xf>
    <xf numFmtId="0" fontId="17" fillId="0" borderId="23" xfId="0" applyFont="1" applyFill="1" applyBorder="1" applyAlignment="1" applyProtection="1">
      <alignment vertical="top" wrapText="1"/>
      <protection/>
    </xf>
    <xf numFmtId="2" fontId="17" fillId="0" borderId="30" xfId="0" applyNumberFormat="1" applyFont="1" applyFill="1" applyBorder="1" applyAlignment="1" applyProtection="1">
      <alignment horizontal="right" vertical="center" wrapText="1"/>
      <protection/>
    </xf>
    <xf numFmtId="2" fontId="17" fillId="0" borderId="20" xfId="0" applyNumberFormat="1" applyFont="1" applyFill="1" applyBorder="1" applyAlignment="1" applyProtection="1">
      <alignment horizontal="right" vertical="center" wrapText="1"/>
      <protection/>
    </xf>
    <xf numFmtId="2" fontId="17" fillId="0" borderId="26" xfId="0" applyNumberFormat="1" applyFont="1" applyFill="1" applyBorder="1" applyAlignment="1" applyProtection="1">
      <alignment horizontal="right" vertical="center" wrapText="1"/>
      <protection/>
    </xf>
    <xf numFmtId="0" fontId="33" fillId="0" borderId="29" xfId="0" applyFont="1" applyFill="1" applyBorder="1" applyAlignment="1" applyProtection="1">
      <alignment vertical="top" wrapText="1"/>
      <protection/>
    </xf>
    <xf numFmtId="0" fontId="33" fillId="0" borderId="25" xfId="0" applyFont="1" applyFill="1" applyBorder="1" applyAlignment="1" applyProtection="1">
      <alignment vertical="top" wrapText="1"/>
      <protection/>
    </xf>
    <xf numFmtId="2" fontId="17" fillId="55" borderId="30" xfId="0" applyNumberFormat="1" applyFont="1" applyFill="1" applyBorder="1" applyAlignment="1" applyProtection="1">
      <alignment horizontal="right" vertical="center" wrapText="1"/>
      <protection/>
    </xf>
    <xf numFmtId="2" fontId="17" fillId="55" borderId="25" xfId="0" applyNumberFormat="1" applyFont="1" applyFill="1" applyBorder="1" applyAlignment="1" applyProtection="1">
      <alignment horizontal="right" vertical="center" wrapText="1"/>
      <protection/>
    </xf>
    <xf numFmtId="0" fontId="17" fillId="0" borderId="33" xfId="0" applyFont="1" applyFill="1" applyBorder="1" applyAlignment="1" applyProtection="1">
      <alignment vertical="top" wrapText="1"/>
      <protection/>
    </xf>
    <xf numFmtId="0" fontId="17" fillId="0" borderId="32" xfId="0" applyFont="1" applyFill="1" applyBorder="1" applyAlignment="1" applyProtection="1">
      <alignment vertical="top" wrapText="1"/>
      <protection/>
    </xf>
    <xf numFmtId="0" fontId="17" fillId="0" borderId="22" xfId="0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 vertical="top" wrapText="1"/>
      <protection/>
    </xf>
    <xf numFmtId="0" fontId="17" fillId="0" borderId="22" xfId="0" applyFont="1" applyFill="1" applyBorder="1" applyAlignment="1" applyProtection="1">
      <alignment horizontal="center" vertical="top" wrapText="1"/>
      <protection/>
    </xf>
    <xf numFmtId="2" fontId="17" fillId="55" borderId="28" xfId="0" applyNumberFormat="1" applyFont="1" applyFill="1" applyBorder="1" applyAlignment="1" applyProtection="1">
      <alignment horizontal="right" vertical="center" wrapText="1"/>
      <protection/>
    </xf>
    <xf numFmtId="2" fontId="17" fillId="55" borderId="21" xfId="0" applyNumberFormat="1" applyFont="1" applyFill="1" applyBorder="1" applyAlignment="1" applyProtection="1">
      <alignment horizontal="right" vertical="center" wrapText="1"/>
      <protection/>
    </xf>
    <xf numFmtId="1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9" xfId="0" applyFont="1" applyFill="1" applyBorder="1" applyAlignment="1" applyProtection="1">
      <alignment vertical="top" wrapText="1"/>
      <protection/>
    </xf>
    <xf numFmtId="0" fontId="17" fillId="0" borderId="21" xfId="0" applyFont="1" applyFill="1" applyBorder="1" applyAlignment="1" applyProtection="1">
      <alignment vertical="top" wrapText="1"/>
      <protection/>
    </xf>
    <xf numFmtId="0" fontId="17" fillId="0" borderId="28" xfId="0" applyFont="1" applyFill="1" applyBorder="1" applyAlignment="1" applyProtection="1">
      <alignment vertical="top" wrapText="1"/>
      <protection/>
    </xf>
    <xf numFmtId="0" fontId="17" fillId="0" borderId="28" xfId="0" applyFont="1" applyFill="1" applyBorder="1" applyAlignment="1" applyProtection="1">
      <alignment horizontal="center" vertical="top" wrapText="1"/>
      <protection/>
    </xf>
    <xf numFmtId="0" fontId="17" fillId="0" borderId="24" xfId="0" applyFont="1" applyFill="1" applyBorder="1" applyAlignment="1" applyProtection="1">
      <alignment vertical="top" wrapText="1"/>
      <protection/>
    </xf>
    <xf numFmtId="2" fontId="17" fillId="0" borderId="28" xfId="0" applyNumberFormat="1" applyFont="1" applyFill="1" applyBorder="1" applyAlignment="1" applyProtection="1">
      <alignment horizontal="right" vertical="center" wrapText="1"/>
      <protection/>
    </xf>
    <xf numFmtId="0" fontId="17" fillId="0" borderId="31" xfId="0" applyFont="1" applyFill="1" applyBorder="1" applyAlignment="1" applyProtection="1">
      <alignment horizontal="left" vertical="top" wrapText="1"/>
      <protection/>
    </xf>
    <xf numFmtId="0" fontId="33" fillId="0" borderId="29" xfId="0" applyFont="1" applyFill="1" applyBorder="1" applyAlignment="1" applyProtection="1">
      <alignment vertical="center" wrapText="1"/>
      <protection/>
    </xf>
    <xf numFmtId="0" fontId="33" fillId="0" borderId="25" xfId="0" applyFont="1" applyFill="1" applyBorder="1" applyAlignment="1" applyProtection="1">
      <alignment vertical="center" wrapText="1"/>
      <protection/>
    </xf>
    <xf numFmtId="0" fontId="33" fillId="0" borderId="19" xfId="0" applyFont="1" applyFill="1" applyBorder="1" applyAlignment="1" applyProtection="1">
      <alignment vertical="center" wrapText="1"/>
      <protection/>
    </xf>
    <xf numFmtId="2" fontId="17" fillId="55" borderId="23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vertical="top"/>
      <protection/>
    </xf>
    <xf numFmtId="2" fontId="17" fillId="55" borderId="29" xfId="0" applyNumberFormat="1" applyFont="1" applyFill="1" applyBorder="1" applyAlignment="1" applyProtection="1">
      <alignment horizontal="right" vertical="center" wrapText="1"/>
      <protection/>
    </xf>
    <xf numFmtId="2" fontId="17" fillId="55" borderId="33" xfId="0" applyNumberFormat="1" applyFont="1" applyFill="1" applyBorder="1" applyAlignment="1" applyProtection="1">
      <alignment horizontal="right" vertical="center" wrapText="1"/>
      <protection/>
    </xf>
    <xf numFmtId="0" fontId="33" fillId="0" borderId="23" xfId="0" applyFont="1" applyFill="1" applyBorder="1" applyAlignment="1" applyProtection="1">
      <alignment vertical="top" wrapText="1"/>
      <protection/>
    </xf>
    <xf numFmtId="0" fontId="17" fillId="0" borderId="20" xfId="0" applyFont="1" applyFill="1" applyBorder="1" applyAlignment="1" applyProtection="1">
      <alignment horizontal="center" vertical="top" wrapText="1"/>
      <protection/>
    </xf>
    <xf numFmtId="0" fontId="33" fillId="0" borderId="20" xfId="0" applyFont="1" applyFill="1" applyBorder="1" applyAlignment="1" applyProtection="1">
      <alignment horizontal="center" vertical="top" wrapText="1"/>
      <protection/>
    </xf>
    <xf numFmtId="0" fontId="17" fillId="0" borderId="25" xfId="0" applyFont="1" applyFill="1" applyBorder="1" applyAlignment="1" applyProtection="1">
      <alignment horizontal="center" vertical="top" wrapText="1"/>
      <protection/>
    </xf>
    <xf numFmtId="0" fontId="17" fillId="0" borderId="32" xfId="0" applyFont="1" applyFill="1" applyBorder="1" applyAlignment="1" applyProtection="1">
      <alignment horizontal="center" vertical="top" wrapText="1"/>
      <protection/>
    </xf>
    <xf numFmtId="0" fontId="33" fillId="0" borderId="31" xfId="0" applyFont="1" applyFill="1" applyBorder="1" applyAlignment="1" applyProtection="1">
      <alignment vertical="center" wrapText="1"/>
      <protection/>
    </xf>
    <xf numFmtId="2" fontId="17" fillId="55" borderId="26" xfId="0" applyNumberFormat="1" applyFont="1" applyFill="1" applyBorder="1" applyAlignment="1" applyProtection="1">
      <alignment horizontal="right" vertical="center"/>
      <protection/>
    </xf>
    <xf numFmtId="2" fontId="17" fillId="55" borderId="23" xfId="0" applyNumberFormat="1" applyFont="1" applyFill="1" applyBorder="1" applyAlignment="1" applyProtection="1">
      <alignment horizontal="right" vertical="center"/>
      <protection/>
    </xf>
    <xf numFmtId="2" fontId="17" fillId="55" borderId="20" xfId="0" applyNumberFormat="1" applyFont="1" applyFill="1" applyBorder="1" applyAlignment="1" applyProtection="1">
      <alignment horizontal="right" vertical="center"/>
      <protection/>
    </xf>
    <xf numFmtId="0" fontId="17" fillId="0" borderId="21" xfId="0" applyFont="1" applyFill="1" applyBorder="1" applyAlignment="1" applyProtection="1">
      <alignment horizontal="center" vertical="top" wrapText="1"/>
      <protection/>
    </xf>
    <xf numFmtId="2" fontId="17" fillId="55" borderId="27" xfId="0" applyNumberFormat="1" applyFont="1" applyFill="1" applyBorder="1" applyAlignment="1" applyProtection="1">
      <alignment horizontal="right" vertical="center" wrapText="1"/>
      <protection/>
    </xf>
    <xf numFmtId="2" fontId="17" fillId="0" borderId="25" xfId="0" applyNumberFormat="1" applyFont="1" applyFill="1" applyBorder="1" applyAlignment="1" applyProtection="1">
      <alignment horizontal="right" vertical="center" wrapText="1"/>
      <protection/>
    </xf>
    <xf numFmtId="0" fontId="17" fillId="0" borderId="27" xfId="0" applyFont="1" applyFill="1" applyBorder="1" applyAlignment="1" applyProtection="1">
      <alignment vertical="top" wrapText="1"/>
      <protection/>
    </xf>
    <xf numFmtId="0" fontId="33" fillId="0" borderId="30" xfId="0" applyFont="1" applyFill="1" applyBorder="1" applyAlignment="1" applyProtection="1">
      <alignment horizontal="center" vertical="top" wrapText="1"/>
      <protection/>
    </xf>
    <xf numFmtId="2" fontId="17" fillId="0" borderId="21" xfId="0" applyNumberFormat="1" applyFont="1" applyFill="1" applyBorder="1" applyAlignment="1" applyProtection="1">
      <alignment horizontal="right" vertical="center" wrapText="1"/>
      <protection/>
    </xf>
    <xf numFmtId="2" fontId="17" fillId="0" borderId="27" xfId="0" applyNumberFormat="1" applyFont="1" applyFill="1" applyBorder="1" applyAlignment="1" applyProtection="1">
      <alignment horizontal="right" vertical="center" wrapText="1"/>
      <protection/>
    </xf>
    <xf numFmtId="2" fontId="17" fillId="0" borderId="32" xfId="0" applyNumberFormat="1" applyFont="1" applyFill="1" applyBorder="1" applyAlignment="1" applyProtection="1">
      <alignment horizontal="right" vertical="center" wrapText="1"/>
      <protection/>
    </xf>
    <xf numFmtId="2" fontId="17" fillId="0" borderId="22" xfId="0" applyNumberFormat="1" applyFont="1" applyFill="1" applyBorder="1" applyAlignment="1" applyProtection="1">
      <alignment horizontal="right" vertical="center" wrapText="1"/>
      <protection/>
    </xf>
    <xf numFmtId="1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7" fillId="0" borderId="19" xfId="0" applyFont="1" applyFill="1" applyBorder="1" applyAlignment="1" applyProtection="1">
      <alignment horizontal="center" vertical="top" wrapText="1"/>
      <protection/>
    </xf>
    <xf numFmtId="0" fontId="17" fillId="0" borderId="31" xfId="0" applyFont="1" applyFill="1" applyBorder="1" applyAlignment="1" applyProtection="1">
      <alignment horizontal="center" vertical="top" wrapText="1"/>
      <protection/>
    </xf>
    <xf numFmtId="164" fontId="17" fillId="56" borderId="30" xfId="0" applyNumberFormat="1" applyFont="1" applyFill="1" applyBorder="1" applyAlignment="1" applyProtection="1">
      <alignment horizontal="right" vertical="center" wrapText="1"/>
      <protection/>
    </xf>
    <xf numFmtId="0" fontId="35" fillId="0" borderId="28" xfId="0" applyFont="1" applyFill="1" applyBorder="1" applyAlignment="1" applyProtection="1">
      <alignment horizontal="center" vertical="top" wrapText="1"/>
      <protection/>
    </xf>
    <xf numFmtId="0" fontId="36" fillId="0" borderId="26" xfId="0" applyFont="1" applyFill="1" applyBorder="1" applyAlignment="1" applyProtection="1">
      <alignment vertical="top" wrapText="1"/>
      <protection/>
    </xf>
    <xf numFmtId="0" fontId="36" fillId="0" borderId="26" xfId="0" applyFont="1" applyFill="1" applyBorder="1" applyAlignment="1" applyProtection="1">
      <alignment horizontal="center" vertical="top" wrapText="1"/>
      <protection/>
    </xf>
    <xf numFmtId="2" fontId="17" fillId="55" borderId="31" xfId="0" applyNumberFormat="1" applyFont="1" applyFill="1" applyBorder="1" applyAlignment="1" applyProtection="1">
      <alignment horizontal="right" vertical="center" wrapText="1"/>
      <protection/>
    </xf>
    <xf numFmtId="2" fontId="17" fillId="55" borderId="19" xfId="0" applyNumberFormat="1" applyFont="1" applyFill="1" applyBorder="1" applyAlignment="1" applyProtection="1">
      <alignment horizontal="right" vertical="center" wrapText="1"/>
      <protection/>
    </xf>
    <xf numFmtId="164" fontId="17" fillId="57" borderId="26" xfId="0" applyNumberFormat="1" applyFont="1" applyFill="1" applyBorder="1" applyAlignment="1" applyProtection="1">
      <alignment horizontal="right" vertical="center" wrapText="1"/>
      <protection/>
    </xf>
    <xf numFmtId="2" fontId="17" fillId="0" borderId="24" xfId="0" applyNumberFormat="1" applyFont="1" applyFill="1" applyBorder="1" applyAlignment="1" applyProtection="1">
      <alignment horizontal="right" vertical="center" wrapText="1"/>
      <protection/>
    </xf>
    <xf numFmtId="2" fontId="17" fillId="55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26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33" fillId="0" borderId="31" xfId="0" applyFont="1" applyFill="1" applyBorder="1" applyAlignment="1" applyProtection="1">
      <alignment/>
      <protection/>
    </xf>
    <xf numFmtId="164" fontId="17" fillId="0" borderId="24" xfId="0" applyNumberFormat="1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Fill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/>
      <protection/>
    </xf>
    <xf numFmtId="0" fontId="17" fillId="0" borderId="19" xfId="0" applyFont="1" applyFill="1" applyBorder="1" applyAlignment="1" applyProtection="1">
      <alignment/>
      <protection locked="0"/>
    </xf>
    <xf numFmtId="164" fontId="17" fillId="0" borderId="1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 applyProtection="1">
      <alignment horizontal="center" vertical="top"/>
      <protection/>
    </xf>
    <xf numFmtId="0" fontId="38" fillId="0" borderId="19" xfId="0" applyFont="1" applyFill="1" applyBorder="1" applyAlignment="1" applyProtection="1">
      <alignment horizontal="center" vertical="top"/>
      <protection/>
    </xf>
    <xf numFmtId="0" fontId="19" fillId="0" borderId="24" xfId="0" applyFont="1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 applyProtection="1">
      <alignment horizontal="center" wrapText="1"/>
      <protection/>
    </xf>
    <xf numFmtId="0" fontId="26" fillId="0" borderId="0" xfId="0" applyFont="1" applyFill="1" applyAlignment="1" applyProtection="1">
      <alignment horizontal="center"/>
      <protection/>
    </xf>
    <xf numFmtId="0" fontId="37" fillId="0" borderId="24" xfId="0" applyFont="1" applyFill="1" applyBorder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9" xfId="0" applyFont="1" applyFill="1" applyBorder="1" applyAlignment="1" applyProtection="1">
      <alignment horizontal="center"/>
      <protection/>
    </xf>
    <xf numFmtId="0" fontId="30" fillId="0" borderId="24" xfId="0" applyFont="1" applyFill="1" applyBorder="1" applyAlignment="1" applyProtection="1">
      <alignment horizontal="left" vertical="center" wrapText="1"/>
      <protection/>
    </xf>
    <xf numFmtId="0" fontId="31" fillId="0" borderId="23" xfId="0" applyFont="1" applyFill="1" applyBorder="1" applyAlignment="1" applyProtection="1">
      <alignment horizontal="center" wrapText="1"/>
      <protection/>
    </xf>
    <xf numFmtId="0" fontId="31" fillId="0" borderId="26" xfId="0" applyFont="1" applyFill="1" applyBorder="1" applyAlignment="1" applyProtection="1">
      <alignment horizontal="center" wrapText="1"/>
      <protection/>
    </xf>
    <xf numFmtId="0" fontId="30" fillId="0" borderId="29" xfId="0" applyFont="1" applyFill="1" applyBorder="1" applyAlignment="1" applyProtection="1">
      <alignment horizontal="left" vertical="center" wrapText="1"/>
      <protection/>
    </xf>
    <xf numFmtId="0" fontId="30" fillId="0" borderId="19" xfId="0" applyFont="1" applyFill="1" applyBorder="1" applyAlignment="1" applyProtection="1">
      <alignment horizontal="left" vertical="center" wrapText="1"/>
      <protection/>
    </xf>
    <xf numFmtId="0" fontId="30" fillId="0" borderId="25" xfId="0" applyFont="1" applyFill="1" applyBorder="1" applyAlignment="1" applyProtection="1">
      <alignment horizontal="center"/>
      <protection/>
    </xf>
    <xf numFmtId="0" fontId="32" fillId="0" borderId="30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wrapText="1"/>
      <protection/>
    </xf>
    <xf numFmtId="0" fontId="30" fillId="0" borderId="30" xfId="0" applyFont="1" applyFill="1" applyBorder="1" applyAlignment="1" applyProtection="1">
      <alignment wrapText="1"/>
      <protection/>
    </xf>
    <xf numFmtId="0" fontId="34" fillId="0" borderId="0" xfId="0" applyFont="1" applyFill="1" applyAlignment="1" applyProtection="1">
      <alignment horizontal="justify" vertical="center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 applyProtection="1">
      <alignment horizontal="center" vertical="top"/>
      <protection/>
    </xf>
    <xf numFmtId="0" fontId="38" fillId="0" borderId="19" xfId="0" applyFont="1" applyFill="1" applyBorder="1" applyAlignment="1" applyProtection="1">
      <alignment horizontal="center" vertical="top"/>
      <protection/>
    </xf>
    <xf numFmtId="0" fontId="26" fillId="0" borderId="0" xfId="0" applyFont="1" applyFill="1" applyAlignment="1" applyProtection="1">
      <alignment horizontal="center"/>
      <protection/>
    </xf>
    <xf numFmtId="0" fontId="37" fillId="0" borderId="24" xfId="0" applyFont="1" applyFill="1" applyBorder="1" applyAlignment="1" applyProtection="1">
      <alignment horizontal="center" vertical="top"/>
      <protection/>
    </xf>
    <xf numFmtId="0" fontId="26" fillId="0" borderId="0" xfId="75" applyFill="1" applyProtection="1">
      <alignment/>
      <protection/>
    </xf>
    <xf numFmtId="0" fontId="18" fillId="0" borderId="0" xfId="75" applyFont="1" applyFill="1" applyAlignment="1" applyProtection="1">
      <alignment wrapText="1"/>
      <protection hidden="1"/>
    </xf>
    <xf numFmtId="0" fontId="26" fillId="0" borderId="0" xfId="75" applyFill="1" applyAlignment="1" applyProtection="1">
      <alignment wrapText="1"/>
      <protection/>
    </xf>
    <xf numFmtId="0" fontId="18" fillId="0" borderId="0" xfId="75" applyFont="1" applyFill="1" applyAlignment="1" applyProtection="1">
      <alignment wrapText="1"/>
      <protection hidden="1"/>
    </xf>
    <xf numFmtId="0" fontId="18" fillId="0" borderId="0" xfId="75" applyFont="1" applyFill="1" applyAlignment="1" applyProtection="1">
      <alignment wrapText="1"/>
      <protection/>
    </xf>
    <xf numFmtId="0" fontId="18" fillId="0" borderId="0" xfId="75" applyFont="1" applyFill="1" applyAlignment="1" applyProtection="1">
      <alignment wrapText="1"/>
      <protection/>
    </xf>
    <xf numFmtId="0" fontId="18" fillId="0" borderId="0" xfId="75" applyFont="1" applyFill="1" applyAlignment="1" applyProtection="1">
      <alignment horizontal="left" vertical="center" wrapText="1"/>
      <protection/>
    </xf>
    <xf numFmtId="0" fontId="26" fillId="0" borderId="0" xfId="75" applyFill="1" applyAlignment="1" applyProtection="1">
      <alignment horizontal="left" vertical="center" wrapText="1"/>
      <protection/>
    </xf>
    <xf numFmtId="0" fontId="18" fillId="0" borderId="0" xfId="75" applyFont="1" applyFill="1" applyProtection="1">
      <alignment/>
      <protection/>
    </xf>
    <xf numFmtId="0" fontId="26" fillId="0" borderId="0" xfId="75" applyFill="1" applyAlignment="1" applyProtection="1">
      <alignment wrapText="1"/>
      <protection/>
    </xf>
    <xf numFmtId="0" fontId="18" fillId="0" borderId="19" xfId="75" applyFont="1" applyFill="1" applyBorder="1" applyAlignment="1" applyProtection="1">
      <alignment horizontal="left" vertical="center"/>
      <protection locked="0"/>
    </xf>
    <xf numFmtId="0" fontId="26" fillId="0" borderId="19" xfId="75" applyFill="1" applyBorder="1" applyAlignment="1" applyProtection="1">
      <alignment horizontal="left" vertical="center"/>
      <protection/>
    </xf>
    <xf numFmtId="0" fontId="26" fillId="0" borderId="0" xfId="75" applyFill="1" applyAlignment="1" applyProtection="1">
      <alignment horizontal="left" vertical="center" wrapText="1"/>
      <protection/>
    </xf>
    <xf numFmtId="0" fontId="39" fillId="0" borderId="0" xfId="75" applyFont="1" applyFill="1" applyAlignment="1" applyProtection="1">
      <alignment horizontal="center" vertical="center" wrapText="1"/>
      <protection hidden="1"/>
    </xf>
    <xf numFmtId="0" fontId="39" fillId="0" borderId="0" xfId="75" applyFont="1" applyFill="1" applyAlignment="1" applyProtection="1">
      <alignment horizontal="center" vertical="center" wrapText="1"/>
      <protection hidden="1"/>
    </xf>
    <xf numFmtId="0" fontId="40" fillId="0" borderId="0" xfId="75" applyFont="1" applyFill="1" applyAlignment="1" applyProtection="1">
      <alignment vertical="center" wrapText="1"/>
      <protection/>
    </xf>
    <xf numFmtId="0" fontId="18" fillId="0" borderId="0" xfId="75" applyFont="1" applyFill="1" applyAlignment="1" applyProtection="1">
      <alignment horizontal="center"/>
      <protection/>
    </xf>
    <xf numFmtId="0" fontId="41" fillId="0" borderId="0" xfId="75" applyFont="1" applyFill="1" applyAlignment="1" applyProtection="1">
      <alignment horizontal="center" vertical="center" wrapText="1"/>
      <protection locked="0"/>
    </xf>
    <xf numFmtId="0" fontId="26" fillId="0" borderId="0" xfId="75" applyFill="1" applyAlignment="1" applyProtection="1">
      <alignment horizontal="center" vertical="center" wrapText="1"/>
      <protection/>
    </xf>
    <xf numFmtId="0" fontId="26" fillId="0" borderId="0" xfId="75" applyFill="1" applyAlignment="1" applyProtection="1">
      <alignment horizontal="center"/>
      <protection/>
    </xf>
    <xf numFmtId="0" fontId="31" fillId="0" borderId="0" xfId="75" applyFont="1" applyFill="1" applyAlignment="1" applyProtection="1">
      <alignment horizontal="center" vertical="center" wrapText="1"/>
      <protection/>
    </xf>
    <xf numFmtId="0" fontId="18" fillId="0" borderId="0" xfId="75" applyFont="1" applyFill="1" applyAlignment="1" applyProtection="1">
      <alignment horizontal="center" vertical="center" wrapText="1"/>
      <protection locked="0"/>
    </xf>
    <xf numFmtId="0" fontId="18" fillId="0" borderId="0" xfId="75" applyFont="1" applyFill="1" applyAlignment="1" applyProtection="1">
      <alignment horizontal="right" wrapText="1"/>
      <protection/>
    </xf>
    <xf numFmtId="0" fontId="26" fillId="0" borderId="0" xfId="75" applyFill="1" applyAlignment="1" applyProtection="1">
      <alignment horizontal="right" wrapText="1"/>
      <protection/>
    </xf>
    <xf numFmtId="0" fontId="26" fillId="0" borderId="34" xfId="75" applyFill="1" applyBorder="1" applyAlignment="1" applyProtection="1">
      <alignment horizontal="right" wrapText="1"/>
      <protection/>
    </xf>
    <xf numFmtId="1" fontId="18" fillId="0" borderId="35" xfId="75" applyNumberFormat="1" applyFont="1" applyFill="1" applyBorder="1" applyProtection="1">
      <alignment/>
      <protection locked="0"/>
    </xf>
    <xf numFmtId="0" fontId="18" fillId="0" borderId="35" xfId="75" applyFont="1" applyFill="1" applyBorder="1" applyProtection="1">
      <alignment/>
      <protection locked="0"/>
    </xf>
    <xf numFmtId="0" fontId="18" fillId="0" borderId="0" xfId="75" applyFont="1" applyFill="1" applyAlignment="1" applyProtection="1">
      <alignment horizontal="right" vertical="center" wrapText="1"/>
      <protection hidden="1"/>
    </xf>
    <xf numFmtId="0" fontId="26" fillId="0" borderId="0" xfId="75" applyFill="1" applyAlignment="1" applyProtection="1">
      <alignment horizontal="right" vertical="center" wrapText="1"/>
      <protection/>
    </xf>
    <xf numFmtId="0" fontId="26" fillId="0" borderId="34" xfId="75" applyFill="1" applyBorder="1" applyAlignment="1" applyProtection="1">
      <alignment horizontal="right" vertical="center" wrapText="1"/>
      <protection/>
    </xf>
    <xf numFmtId="0" fontId="18" fillId="0" borderId="36" xfId="75" applyFont="1" applyFill="1" applyBorder="1" applyAlignment="1" applyProtection="1">
      <alignment horizontal="center" vertical="center" wrapText="1"/>
      <protection hidden="1"/>
    </xf>
    <xf numFmtId="0" fontId="26" fillId="0" borderId="37" xfId="75" applyFill="1" applyBorder="1" applyAlignment="1" applyProtection="1">
      <alignment horizontal="center" vertical="center" wrapText="1"/>
      <protection hidden="1"/>
    </xf>
    <xf numFmtId="0" fontId="26" fillId="0" borderId="38" xfId="75" applyFill="1" applyBorder="1" applyAlignment="1" applyProtection="1">
      <alignment horizontal="center" vertical="center" wrapText="1"/>
      <protection hidden="1"/>
    </xf>
    <xf numFmtId="0" fontId="18" fillId="0" borderId="39" xfId="75" applyFont="1" applyFill="1" applyBorder="1" applyAlignment="1" applyProtection="1">
      <alignment horizontal="center" vertical="center" wrapText="1"/>
      <protection hidden="1"/>
    </xf>
    <xf numFmtId="0" fontId="18" fillId="0" borderId="40" xfId="75" applyFont="1" applyFill="1" applyBorder="1" applyAlignment="1" applyProtection="1">
      <alignment horizontal="centerContinuous" vertical="center" wrapText="1"/>
      <protection/>
    </xf>
    <xf numFmtId="0" fontId="18" fillId="0" borderId="41" xfId="75" applyFont="1" applyFill="1" applyBorder="1" applyAlignment="1" applyProtection="1">
      <alignment horizontal="centerContinuous" vertical="center" wrapText="1"/>
      <protection/>
    </xf>
    <xf numFmtId="0" fontId="18" fillId="0" borderId="42" xfId="75" applyFont="1" applyFill="1" applyBorder="1" applyAlignment="1" applyProtection="1">
      <alignment horizontal="centerContinuous" vertical="center" wrapText="1"/>
      <protection/>
    </xf>
    <xf numFmtId="0" fontId="26" fillId="0" borderId="43" xfId="75" applyFill="1" applyBorder="1" applyAlignment="1" applyProtection="1">
      <alignment horizontal="center" vertical="center" wrapText="1"/>
      <protection hidden="1"/>
    </xf>
    <xf numFmtId="0" fontId="26" fillId="0" borderId="0" xfId="75" applyFill="1" applyAlignment="1" applyProtection="1">
      <alignment horizontal="center" vertical="center" wrapText="1"/>
      <protection hidden="1"/>
    </xf>
    <xf numFmtId="0" fontId="26" fillId="0" borderId="34" xfId="75" applyFill="1" applyBorder="1" applyAlignment="1" applyProtection="1">
      <alignment horizontal="center" vertical="center" wrapText="1"/>
      <protection hidden="1"/>
    </xf>
    <xf numFmtId="0" fontId="26" fillId="0" borderId="44" xfId="75" applyFill="1" applyBorder="1" applyAlignment="1" applyProtection="1">
      <alignment horizontal="center" vertical="center" wrapText="1"/>
      <protection hidden="1"/>
    </xf>
    <xf numFmtId="0" fontId="18" fillId="0" borderId="40" xfId="75" applyFont="1" applyFill="1" applyBorder="1" applyAlignment="1" applyProtection="1">
      <alignment horizontal="centerContinuous" vertical="center"/>
      <protection/>
    </xf>
    <xf numFmtId="0" fontId="18" fillId="0" borderId="41" xfId="75" applyFont="1" applyFill="1" applyBorder="1" applyAlignment="1" applyProtection="1">
      <alignment horizontal="centerContinuous" vertical="center"/>
      <protection/>
    </xf>
    <xf numFmtId="0" fontId="18" fillId="0" borderId="42" xfId="75" applyFont="1" applyFill="1" applyBorder="1" applyAlignment="1" applyProtection="1">
      <alignment horizontal="centerContinuous" vertical="center"/>
      <protection/>
    </xf>
    <xf numFmtId="0" fontId="18" fillId="0" borderId="39" xfId="75" applyFont="1" applyFill="1" applyBorder="1" applyAlignment="1" applyProtection="1">
      <alignment horizontal="center" vertical="center" wrapText="1"/>
      <protection/>
    </xf>
    <xf numFmtId="0" fontId="26" fillId="0" borderId="44" xfId="75" applyFill="1" applyBorder="1" applyAlignment="1" applyProtection="1">
      <alignment horizontal="center" vertical="center" wrapText="1"/>
      <protection/>
    </xf>
    <xf numFmtId="0" fontId="26" fillId="0" borderId="45" xfId="75" applyFill="1" applyBorder="1" applyAlignment="1" applyProtection="1">
      <alignment horizontal="center" vertical="center" wrapText="1"/>
      <protection hidden="1"/>
    </xf>
    <xf numFmtId="0" fontId="26" fillId="0" borderId="46" xfId="75" applyFill="1" applyBorder="1" applyAlignment="1" applyProtection="1">
      <alignment horizontal="center" vertical="center" wrapText="1"/>
      <protection hidden="1"/>
    </xf>
    <xf numFmtId="0" fontId="26" fillId="0" borderId="47" xfId="75" applyFill="1" applyBorder="1" applyAlignment="1" applyProtection="1">
      <alignment horizontal="center" vertical="center" wrapText="1"/>
      <protection hidden="1"/>
    </xf>
    <xf numFmtId="0" fontId="26" fillId="0" borderId="48" xfId="75" applyFill="1" applyBorder="1" applyAlignment="1" applyProtection="1">
      <alignment horizontal="center" vertical="center" wrapText="1"/>
      <protection hidden="1"/>
    </xf>
    <xf numFmtId="0" fontId="26" fillId="0" borderId="48" xfId="75" applyFill="1" applyBorder="1" applyAlignment="1" applyProtection="1">
      <alignment horizontal="center" vertical="center" wrapText="1"/>
      <protection/>
    </xf>
    <xf numFmtId="0" fontId="18" fillId="0" borderId="35" xfId="75" applyFont="1" applyFill="1" applyBorder="1" applyAlignment="1" applyProtection="1">
      <alignment horizontal="center" vertical="center"/>
      <protection/>
    </xf>
    <xf numFmtId="0" fontId="18" fillId="0" borderId="40" xfId="75" applyFont="1" applyFill="1" applyBorder="1" applyAlignment="1" applyProtection="1">
      <alignment horizontal="centerContinuous" vertical="center"/>
      <protection hidden="1"/>
    </xf>
    <xf numFmtId="0" fontId="18" fillId="0" borderId="41" xfId="75" applyFont="1" applyFill="1" applyBorder="1" applyAlignment="1" applyProtection="1">
      <alignment horizontal="centerContinuous" vertical="center"/>
      <protection hidden="1"/>
    </xf>
    <xf numFmtId="0" fontId="18" fillId="0" borderId="42" xfId="75" applyFont="1" applyFill="1" applyBorder="1" applyAlignment="1" applyProtection="1">
      <alignment horizontal="centerContinuous" vertical="center"/>
      <protection hidden="1"/>
    </xf>
    <xf numFmtId="0" fontId="18" fillId="0" borderId="40" xfId="75" applyFont="1" applyFill="1" applyBorder="1" applyAlignment="1" applyProtection="1">
      <alignment horizontal="center" vertical="center"/>
      <protection hidden="1"/>
    </xf>
    <xf numFmtId="0" fontId="18" fillId="0" borderId="42" xfId="75" applyFont="1" applyFill="1" applyBorder="1" applyAlignment="1" applyProtection="1">
      <alignment horizontal="center" vertical="center"/>
      <protection/>
    </xf>
    <xf numFmtId="0" fontId="41" fillId="0" borderId="25" xfId="75" applyFont="1" applyFill="1" applyBorder="1" applyAlignment="1" applyProtection="1">
      <alignment horizontal="center" vertical="center"/>
      <protection hidden="1"/>
    </xf>
    <xf numFmtId="0" fontId="18" fillId="0" borderId="25" xfId="75" applyFont="1" applyFill="1" applyBorder="1" applyAlignment="1" applyProtection="1">
      <alignment horizontal="center" vertical="center"/>
      <protection hidden="1"/>
    </xf>
    <xf numFmtId="0" fontId="41" fillId="0" borderId="25" xfId="75" applyFont="1" applyFill="1" applyBorder="1" applyAlignment="1" applyProtection="1">
      <alignment horizontal="left" vertical="center" wrapText="1"/>
      <protection hidden="1"/>
    </xf>
    <xf numFmtId="0" fontId="41" fillId="0" borderId="25" xfId="75" applyFont="1" applyFill="1" applyBorder="1" applyAlignment="1" applyProtection="1">
      <alignment horizontal="center" vertical="center" wrapText="1"/>
      <protection hidden="1"/>
    </xf>
    <xf numFmtId="2" fontId="41" fillId="0" borderId="25" xfId="75" applyNumberFormat="1" applyFont="1" applyFill="1" applyBorder="1" applyAlignment="1" applyProtection="1">
      <alignment horizontal="right"/>
      <protection hidden="1"/>
    </xf>
    <xf numFmtId="2" fontId="41" fillId="0" borderId="25" xfId="75" applyNumberFormat="1" applyFont="1" applyFill="1" applyBorder="1" applyAlignment="1" applyProtection="1">
      <alignment horizontal="right" vertical="center"/>
      <protection hidden="1"/>
    </xf>
    <xf numFmtId="0" fontId="41" fillId="0" borderId="20" xfId="75" applyFont="1" applyFill="1" applyBorder="1" applyAlignment="1" applyProtection="1">
      <alignment horizontal="center" vertical="center"/>
      <protection hidden="1"/>
    </xf>
    <xf numFmtId="0" fontId="18" fillId="0" borderId="20" xfId="75" applyFont="1" applyFill="1" applyBorder="1" applyAlignment="1" applyProtection="1">
      <alignment horizontal="center" vertical="center"/>
      <protection hidden="1"/>
    </xf>
    <xf numFmtId="0" fontId="41" fillId="0" borderId="20" xfId="75" applyFont="1" applyFill="1" applyBorder="1" applyAlignment="1" applyProtection="1">
      <alignment horizontal="left" vertical="center" wrapText="1"/>
      <protection hidden="1"/>
    </xf>
    <xf numFmtId="0" fontId="41" fillId="0" borderId="20" xfId="75" applyFont="1" applyFill="1" applyBorder="1" applyAlignment="1" applyProtection="1">
      <alignment horizontal="center" vertical="center" wrapText="1"/>
      <protection hidden="1"/>
    </xf>
    <xf numFmtId="2" fontId="41" fillId="0" borderId="20" xfId="75" applyNumberFormat="1" applyFont="1" applyFill="1" applyBorder="1" applyAlignment="1" applyProtection="1">
      <alignment horizontal="right" vertical="center"/>
      <protection hidden="1"/>
    </xf>
    <xf numFmtId="0" fontId="18" fillId="0" borderId="20" xfId="75" applyFont="1" applyFill="1" applyBorder="1" applyAlignment="1" applyProtection="1">
      <alignment horizontal="left" vertical="center" wrapText="1"/>
      <protection hidden="1"/>
    </xf>
    <xf numFmtId="0" fontId="18" fillId="0" borderId="20" xfId="75" applyFont="1" applyFill="1" applyBorder="1" applyAlignment="1" applyProtection="1">
      <alignment horizontal="center" vertical="center" wrapText="1"/>
      <protection hidden="1"/>
    </xf>
    <xf numFmtId="2" fontId="18" fillId="0" borderId="20" xfId="75" applyNumberFormat="1" applyFont="1" applyFill="1" applyBorder="1" applyAlignment="1" applyProtection="1">
      <alignment horizontal="right" vertical="center"/>
      <protection hidden="1"/>
    </xf>
    <xf numFmtId="2" fontId="18" fillId="0" borderId="20" xfId="75" applyNumberFormat="1" applyFont="1" applyFill="1" applyBorder="1" applyAlignment="1" applyProtection="1">
      <alignment horizontal="right" vertical="center"/>
      <protection locked="0"/>
    </xf>
    <xf numFmtId="2" fontId="18" fillId="0" borderId="20" xfId="75" applyNumberFormat="1" applyFont="1" applyFill="1" applyBorder="1" applyProtection="1">
      <alignment/>
      <protection locked="0"/>
    </xf>
    <xf numFmtId="2" fontId="18" fillId="0" borderId="20" xfId="75" applyNumberFormat="1" applyFont="1" applyFill="1" applyBorder="1" applyAlignment="1" applyProtection="1">
      <alignment horizontal="right" vertical="center" wrapText="1"/>
      <protection hidden="1"/>
    </xf>
    <xf numFmtId="2" fontId="41" fillId="0" borderId="20" xfId="75" applyNumberFormat="1" applyFont="1" applyFill="1" applyBorder="1" applyAlignment="1" applyProtection="1">
      <alignment horizontal="right" vertical="center"/>
      <protection locked="0"/>
    </xf>
    <xf numFmtId="0" fontId="18" fillId="0" borderId="0" xfId="75" applyFont="1" applyFill="1" applyProtection="1">
      <alignment/>
      <protection hidden="1"/>
    </xf>
    <xf numFmtId="0" fontId="18" fillId="0" borderId="0" xfId="75" applyFont="1" applyFill="1" applyAlignment="1" applyProtection="1">
      <alignment horizontal="center" vertical="center" wrapText="1"/>
      <protection hidden="1"/>
    </xf>
    <xf numFmtId="0" fontId="18" fillId="0" borderId="35" xfId="75" applyFont="1" applyFill="1" applyBorder="1" applyAlignment="1" applyProtection="1">
      <alignment horizontal="centerContinuous" vertical="center" wrapText="1"/>
      <protection/>
    </xf>
    <xf numFmtId="0" fontId="18" fillId="0" borderId="0" xfId="75" applyFont="1" applyFill="1" applyAlignment="1" applyProtection="1">
      <alignment horizontal="center" vertical="center" wrapText="1"/>
      <protection/>
    </xf>
    <xf numFmtId="0" fontId="18" fillId="0" borderId="35" xfId="75" applyFont="1" applyFill="1" applyBorder="1" applyAlignment="1" applyProtection="1">
      <alignment horizontal="center" vertical="center" wrapText="1"/>
      <protection/>
    </xf>
    <xf numFmtId="0" fontId="41" fillId="0" borderId="25" xfId="75" applyFont="1" applyFill="1" applyBorder="1" applyProtection="1">
      <alignment/>
      <protection hidden="1"/>
    </xf>
    <xf numFmtId="2" fontId="41" fillId="0" borderId="25" xfId="75" applyNumberFormat="1" applyFont="1" applyFill="1" applyBorder="1" applyAlignment="1" applyProtection="1">
      <alignment horizontal="right" vertical="center"/>
      <protection locked="0"/>
    </xf>
    <xf numFmtId="0" fontId="41" fillId="0" borderId="20" xfId="75" applyFont="1" applyFill="1" applyBorder="1" applyProtection="1">
      <alignment/>
      <protection hidden="1"/>
    </xf>
    <xf numFmtId="0" fontId="41" fillId="0" borderId="20" xfId="75" applyFont="1" applyFill="1" applyBorder="1" applyAlignment="1" applyProtection="1">
      <alignment wrapText="1"/>
      <protection hidden="1"/>
    </xf>
    <xf numFmtId="0" fontId="42" fillId="0" borderId="19" xfId="75" applyFont="1" applyFill="1" applyBorder="1" applyAlignment="1" applyProtection="1">
      <alignment horizontal="left" vertical="center" wrapText="1"/>
      <protection locked="0"/>
    </xf>
    <xf numFmtId="0" fontId="26" fillId="0" borderId="19" xfId="75" applyFill="1" applyBorder="1" applyAlignment="1" applyProtection="1">
      <alignment horizontal="center" vertical="center" wrapText="1"/>
      <protection/>
    </xf>
    <xf numFmtId="0" fontId="18" fillId="0" borderId="19" xfId="75" applyFont="1" applyFill="1" applyBorder="1" applyAlignment="1" applyProtection="1">
      <alignment horizontal="left" vertical="center" wrapText="1"/>
      <protection locked="0"/>
    </xf>
    <xf numFmtId="0" fontId="22" fillId="0" borderId="19" xfId="75" applyFont="1" applyFill="1" applyBorder="1" applyAlignment="1" applyProtection="1">
      <alignment horizontal="center" vertical="center" wrapText="1"/>
      <protection/>
    </xf>
    <xf numFmtId="0" fontId="42" fillId="0" borderId="0" xfId="75" applyFont="1" applyFill="1" applyProtection="1">
      <alignment/>
      <protection locked="0"/>
    </xf>
    <xf numFmtId="0" fontId="18" fillId="0" borderId="0" xfId="75" applyFont="1" applyFill="1" applyProtection="1">
      <alignment/>
      <protection locked="0"/>
    </xf>
    <xf numFmtId="0" fontId="26" fillId="0" borderId="0" xfId="75" applyFill="1" applyProtection="1">
      <alignment/>
      <protection hidden="1"/>
    </xf>
    <xf numFmtId="0" fontId="18" fillId="0" borderId="24" xfId="75" applyFont="1" applyFill="1" applyBorder="1" applyAlignment="1" applyProtection="1">
      <alignment vertical="center"/>
      <protection hidden="1"/>
    </xf>
    <xf numFmtId="0" fontId="26" fillId="0" borderId="24" xfId="75" applyFill="1" applyBorder="1" applyAlignment="1" applyProtection="1">
      <alignment vertical="center"/>
      <protection/>
    </xf>
    <xf numFmtId="0" fontId="26" fillId="0" borderId="0" xfId="75" applyFill="1" applyAlignment="1" applyProtection="1">
      <alignment horizontal="centerContinuous" vertical="center"/>
      <protection/>
    </xf>
    <xf numFmtId="0" fontId="39" fillId="0" borderId="0" xfId="75" applyFont="1" applyFill="1" applyAlignment="1" applyProtection="1">
      <alignment vertical="center" wrapText="1"/>
      <protection hidden="1"/>
    </xf>
    <xf numFmtId="0" fontId="40" fillId="0" borderId="0" xfId="75" applyFont="1" applyFill="1" applyAlignment="1" applyProtection="1">
      <alignment vertical="center" wrapText="1"/>
      <protection/>
    </xf>
    <xf numFmtId="0" fontId="31" fillId="0" borderId="0" xfId="75" applyFont="1" applyFill="1" applyAlignment="1" applyProtection="1">
      <alignment horizontal="center" vertical="center" wrapText="1"/>
      <protection/>
    </xf>
    <xf numFmtId="0" fontId="43" fillId="0" borderId="0" xfId="76" applyFont="1">
      <alignment/>
      <protection/>
    </xf>
    <xf numFmtId="0" fontId="43" fillId="0" borderId="0" xfId="76" applyFont="1" applyAlignment="1">
      <alignment horizontal="center"/>
      <protection/>
    </xf>
    <xf numFmtId="0" fontId="43" fillId="0" borderId="0" xfId="76">
      <alignment/>
      <protection/>
    </xf>
    <xf numFmtId="0" fontId="43" fillId="0" borderId="0" xfId="76" applyFont="1" applyAlignment="1">
      <alignment horizontal="center"/>
      <protection/>
    </xf>
    <xf numFmtId="0" fontId="43" fillId="0" borderId="0" xfId="76" applyFont="1" applyAlignment="1">
      <alignment horizontal="right"/>
      <protection/>
    </xf>
    <xf numFmtId="0" fontId="44" fillId="0" borderId="49" xfId="76" applyFont="1" applyBorder="1" applyAlignment="1">
      <alignment horizontal="center" vertical="center" wrapText="1"/>
      <protection/>
    </xf>
    <xf numFmtId="0" fontId="43" fillId="0" borderId="50" xfId="76" applyFont="1" applyBorder="1" applyAlignment="1">
      <alignment horizontal="center" vertical="center"/>
      <protection/>
    </xf>
    <xf numFmtId="0" fontId="43" fillId="0" borderId="51" xfId="76" applyFont="1" applyBorder="1" applyAlignment="1">
      <alignment horizontal="center" vertical="center"/>
      <protection/>
    </xf>
    <xf numFmtId="49" fontId="43" fillId="0" borderId="49" xfId="86" applyNumberFormat="1" applyFont="1" applyBorder="1" applyAlignment="1" applyProtection="1">
      <alignment horizontal="center" vertical="center" wrapText="1"/>
      <protection/>
    </xf>
    <xf numFmtId="164" fontId="43" fillId="0" borderId="49" xfId="86" applyNumberFormat="1" applyFont="1" applyBorder="1" applyAlignment="1" applyProtection="1">
      <alignment horizontal="center" vertical="center" wrapText="1"/>
      <protection/>
    </xf>
    <xf numFmtId="0" fontId="43" fillId="0" borderId="49" xfId="76" applyFont="1" applyBorder="1" applyAlignment="1">
      <alignment horizontal="center"/>
      <protection/>
    </xf>
    <xf numFmtId="0" fontId="43" fillId="0" borderId="50" xfId="76" applyFont="1" applyBorder="1" applyAlignment="1">
      <alignment horizontal="left"/>
      <protection/>
    </xf>
    <xf numFmtId="0" fontId="43" fillId="0" borderId="51" xfId="76" applyFont="1" applyBorder="1" applyAlignment="1">
      <alignment horizontal="left"/>
      <protection/>
    </xf>
    <xf numFmtId="1" fontId="43" fillId="0" borderId="49" xfId="86" applyNumberFormat="1" applyFont="1" applyFill="1" applyBorder="1" applyAlignment="1" applyProtection="1">
      <alignment horizontal="center" vertical="center" wrapText="1"/>
      <protection/>
    </xf>
    <xf numFmtId="2" fontId="43" fillId="0" borderId="49" xfId="86" applyNumberFormat="1" applyFont="1" applyFill="1" applyBorder="1" applyAlignment="1" applyProtection="1">
      <alignment horizontal="center" vertical="center" wrapText="1"/>
      <protection/>
    </xf>
    <xf numFmtId="0" fontId="43" fillId="0" borderId="49" xfId="76" applyFont="1" applyBorder="1">
      <alignment/>
      <protection/>
    </xf>
    <xf numFmtId="1" fontId="43" fillId="0" borderId="49" xfId="86" applyNumberFormat="1" applyFont="1" applyFill="1" applyBorder="1" applyAlignment="1">
      <alignment horizontal="center" vertical="center" wrapText="1"/>
      <protection/>
    </xf>
    <xf numFmtId="2" fontId="43" fillId="0" borderId="49" xfId="86" applyNumberFormat="1" applyFont="1" applyFill="1" applyBorder="1" applyAlignment="1">
      <alignment horizontal="center" vertical="center" wrapText="1"/>
      <protection/>
    </xf>
    <xf numFmtId="0" fontId="43" fillId="0" borderId="51" xfId="76" applyFont="1" applyBorder="1" applyAlignment="1">
      <alignment wrapText="1"/>
      <protection/>
    </xf>
    <xf numFmtId="0" fontId="43" fillId="0" borderId="50" xfId="76" applyFont="1" applyBorder="1">
      <alignment/>
      <protection/>
    </xf>
    <xf numFmtId="0" fontId="43" fillId="0" borderId="51" xfId="76" applyFont="1" applyBorder="1">
      <alignment/>
      <protection/>
    </xf>
    <xf numFmtId="0" fontId="43" fillId="0" borderId="50" xfId="76" applyFont="1" applyBorder="1" applyAlignment="1">
      <alignment horizontal="left" wrapText="1"/>
      <protection/>
    </xf>
    <xf numFmtId="0" fontId="43" fillId="0" borderId="51" xfId="76" applyFont="1" applyBorder="1" applyAlignment="1">
      <alignment horizontal="left" wrapText="1"/>
      <protection/>
    </xf>
    <xf numFmtId="1" fontId="43" fillId="0" borderId="51" xfId="86" applyNumberFormat="1" applyFont="1" applyFill="1" applyBorder="1" applyAlignment="1">
      <alignment horizontal="center" vertical="center" wrapText="1"/>
      <protection/>
    </xf>
    <xf numFmtId="0" fontId="43" fillId="0" borderId="0" xfId="76" applyFont="1" applyBorder="1" applyAlignment="1">
      <alignment horizontal="center"/>
      <protection/>
    </xf>
    <xf numFmtId="0" fontId="43" fillId="0" borderId="52" xfId="76" applyFont="1" applyBorder="1" applyAlignment="1">
      <alignment horizontal="left" wrapText="1"/>
      <protection/>
    </xf>
    <xf numFmtId="0" fontId="43" fillId="0" borderId="53" xfId="76" applyFont="1" applyBorder="1" applyAlignment="1">
      <alignment horizontal="left" wrapText="1"/>
      <protection/>
    </xf>
    <xf numFmtId="1" fontId="43" fillId="0" borderId="49" xfId="76" applyNumberFormat="1" applyFont="1" applyBorder="1" applyAlignment="1">
      <alignment horizontal="center" wrapText="1"/>
      <protection/>
    </xf>
    <xf numFmtId="2" fontId="43" fillId="0" borderId="49" xfId="76" applyNumberFormat="1" applyFont="1" applyBorder="1" applyAlignment="1">
      <alignment horizontal="center" wrapText="1"/>
      <protection/>
    </xf>
    <xf numFmtId="0" fontId="43" fillId="0" borderId="0" xfId="76" applyFont="1" applyFill="1">
      <alignment/>
      <protection/>
    </xf>
    <xf numFmtId="0" fontId="43" fillId="0" borderId="0" xfId="76" applyFont="1" applyBorder="1" applyAlignment="1">
      <alignment/>
      <protection/>
    </xf>
    <xf numFmtId="0" fontId="43" fillId="0" borderId="0" xfId="76" applyFont="1" applyBorder="1" applyAlignment="1">
      <alignment horizontal="left" vertical="top" wrapText="1"/>
      <protection/>
    </xf>
    <xf numFmtId="0" fontId="43" fillId="0" borderId="0" xfId="76" applyFont="1" applyBorder="1" applyAlignment="1">
      <alignment horizontal="left" vertical="top" wrapText="1"/>
      <protection/>
    </xf>
    <xf numFmtId="0" fontId="43" fillId="0" borderId="0" xfId="76" applyFont="1" applyFill="1" applyBorder="1">
      <alignment/>
      <protection/>
    </xf>
    <xf numFmtId="0" fontId="43" fillId="0" borderId="0" xfId="76" applyFont="1" applyFill="1" applyBorder="1" applyAlignment="1">
      <alignment horizontal="right"/>
      <protection/>
    </xf>
    <xf numFmtId="0" fontId="46" fillId="0" borderId="0" xfId="76" applyFont="1" applyBorder="1" applyAlignment="1">
      <alignment horizontal="left" vertical="top" wrapText="1"/>
      <protection/>
    </xf>
    <xf numFmtId="0" fontId="43" fillId="0" borderId="0" xfId="76" applyFont="1" applyBorder="1" applyAlignment="1">
      <alignment vertical="top" wrapText="1"/>
      <protection/>
    </xf>
    <xf numFmtId="2" fontId="43" fillId="0" borderId="0" xfId="76" applyNumberFormat="1" applyFont="1" applyFill="1" applyBorder="1" applyAlignment="1">
      <alignment horizontal="right"/>
      <protection/>
    </xf>
    <xf numFmtId="0" fontId="44" fillId="0" borderId="0" xfId="76" applyFont="1" applyBorder="1" applyAlignment="1">
      <alignment horizontal="left" vertical="top" wrapText="1"/>
      <protection/>
    </xf>
    <xf numFmtId="0" fontId="44" fillId="0" borderId="0" xfId="76" applyFont="1" applyBorder="1" applyAlignment="1">
      <alignment horizontal="left" vertical="top" wrapText="1"/>
      <protection/>
    </xf>
    <xf numFmtId="0" fontId="43" fillId="0" borderId="0" xfId="76" applyFont="1" applyFill="1" applyBorder="1" applyAlignment="1">
      <alignment/>
      <protection/>
    </xf>
    <xf numFmtId="0" fontId="47" fillId="0" borderId="0" xfId="76" applyFont="1">
      <alignment/>
      <protection/>
    </xf>
    <xf numFmtId="0" fontId="44" fillId="0" borderId="49" xfId="76" applyFont="1" applyBorder="1">
      <alignment/>
      <protection/>
    </xf>
    <xf numFmtId="0" fontId="44" fillId="0" borderId="50" xfId="76" applyFont="1" applyBorder="1" applyAlignment="1">
      <alignment horizontal="left" wrapText="1"/>
      <protection/>
    </xf>
    <xf numFmtId="0" fontId="44" fillId="0" borderId="51" xfId="76" applyFont="1" applyBorder="1" applyAlignment="1">
      <alignment horizontal="left" wrapText="1"/>
      <protection/>
    </xf>
    <xf numFmtId="2" fontId="43" fillId="0" borderId="0" xfId="76" applyNumberFormat="1">
      <alignment/>
      <protection/>
    </xf>
    <xf numFmtId="0" fontId="0" fillId="0" borderId="0" xfId="86" applyFont="1" applyBorder="1">
      <alignment/>
      <protection/>
    </xf>
    <xf numFmtId="0" fontId="48" fillId="0" borderId="0" xfId="76" applyFont="1" applyFill="1" applyBorder="1" applyAlignment="1" applyProtection="1">
      <alignment horizontal="left" vertical="top" wrapText="1"/>
      <protection/>
    </xf>
    <xf numFmtId="0" fontId="48" fillId="0" borderId="0" xfId="76" applyFont="1" applyFill="1" applyBorder="1" applyAlignment="1" applyProtection="1">
      <alignment horizontal="left" vertical="top" wrapText="1"/>
      <protection/>
    </xf>
    <xf numFmtId="0" fontId="48" fillId="0" borderId="0" xfId="76" applyFont="1" applyFill="1" applyBorder="1" applyAlignment="1" applyProtection="1">
      <alignment vertical="top" wrapText="1"/>
      <protection/>
    </xf>
    <xf numFmtId="0" fontId="43" fillId="0" borderId="0" xfId="76" applyFont="1" applyFill="1" applyBorder="1" applyAlignment="1">
      <alignment horizontal="left"/>
      <protection/>
    </xf>
    <xf numFmtId="0" fontId="43" fillId="0" borderId="0" xfId="76" applyFont="1" applyFill="1" applyAlignment="1">
      <alignment horizont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Išvestis" xfId="74"/>
    <cellStyle name="Įprastas 2" xfId="75"/>
    <cellStyle name="Įprastas 3" xfId="76"/>
    <cellStyle name="Įspėjimo tekstas" xfId="77"/>
    <cellStyle name="Įvestis" xfId="78"/>
    <cellStyle name="Comma" xfId="79"/>
    <cellStyle name="Comma [0]" xfId="80"/>
    <cellStyle name="Kablelis 2" xfId="81"/>
    <cellStyle name="Linked Cell" xfId="82"/>
    <cellStyle name="Neutral" xfId="83"/>
    <cellStyle name="Neutralus" xfId="84"/>
    <cellStyle name="Normal_01" xfId="85"/>
    <cellStyle name="Normal_biudz uz 2001 atskaitomybe3" xfId="86"/>
    <cellStyle name="Note" xfId="87"/>
    <cellStyle name="Output" xfId="88"/>
    <cellStyle name="Paprastas_Ateinančių_laik_sąnaudos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ąrašas" xfId="99"/>
    <cellStyle name="Skaičiavimas" xfId="100"/>
    <cellStyle name="Stilius 1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zoomScaleSheetLayoutView="100" zoomScalePageLayoutView="0" workbookViewId="0" topLeftCell="A19">
      <selection activeCell="N12" sqref="N12"/>
    </sheetView>
  </sheetViews>
  <sheetFormatPr defaultColWidth="9.140625" defaultRowHeight="15"/>
  <cols>
    <col min="1" max="1" width="3.7109375" style="298" customWidth="1"/>
    <col min="2" max="2" width="5.140625" style="298" customWidth="1"/>
    <col min="3" max="3" width="9.140625" style="298" customWidth="1"/>
    <col min="4" max="4" width="17.00390625" style="298" customWidth="1"/>
    <col min="5" max="5" width="11.8515625" style="298" customWidth="1"/>
    <col min="6" max="6" width="13.57421875" style="298" customWidth="1"/>
    <col min="7" max="7" width="11.8515625" style="298" customWidth="1"/>
    <col min="8" max="8" width="13.8515625" style="298" customWidth="1"/>
    <col min="9" max="9" width="5.57421875" style="300" customWidth="1"/>
    <col min="10" max="10" width="14.7109375" style="300" customWidth="1"/>
    <col min="11" max="11" width="8.8515625" style="300" customWidth="1"/>
    <col min="12" max="12" width="11.7109375" style="300" customWidth="1"/>
    <col min="13" max="13" width="11.57421875" style="300" customWidth="1"/>
    <col min="14" max="14" width="13.140625" style="300" customWidth="1"/>
    <col min="15" max="15" width="12.28125" style="300" customWidth="1"/>
    <col min="16" max="16384" width="9.140625" style="300" customWidth="1"/>
  </cols>
  <sheetData>
    <row r="2" spans="4:7" ht="12.75">
      <c r="D2" s="299" t="s">
        <v>338</v>
      </c>
      <c r="E2" s="299"/>
      <c r="F2" s="299"/>
      <c r="G2" s="299"/>
    </row>
    <row r="4" spans="2:8" ht="12.75">
      <c r="B4" s="349" t="s">
        <v>377</v>
      </c>
      <c r="C4" s="349"/>
      <c r="D4" s="349"/>
      <c r="E4" s="349"/>
      <c r="F4" s="349"/>
      <c r="G4" s="349"/>
      <c r="H4" s="349"/>
    </row>
    <row r="5" spans="2:8" ht="12.75">
      <c r="B5" s="299" t="s">
        <v>339</v>
      </c>
      <c r="C5" s="299"/>
      <c r="D5" s="299"/>
      <c r="E5" s="299"/>
      <c r="F5" s="299"/>
      <c r="G5" s="299"/>
      <c r="H5" s="299"/>
    </row>
    <row r="6" spans="2:8" ht="12.75">
      <c r="B6" s="301"/>
      <c r="C6" s="301"/>
      <c r="D6" s="301"/>
      <c r="E6" s="301"/>
      <c r="F6" s="301"/>
      <c r="G6" s="301"/>
      <c r="H6" s="301"/>
    </row>
    <row r="7" spans="2:8" ht="12.75">
      <c r="B7" s="301" t="s">
        <v>340</v>
      </c>
      <c r="C7" s="298" t="s">
        <v>341</v>
      </c>
      <c r="H7" s="302" t="s">
        <v>342</v>
      </c>
    </row>
    <row r="8" spans="2:8" ht="38.25">
      <c r="B8" s="303" t="s">
        <v>343</v>
      </c>
      <c r="C8" s="304" t="s">
        <v>344</v>
      </c>
      <c r="D8" s="305"/>
      <c r="E8" s="306" t="s">
        <v>345</v>
      </c>
      <c r="F8" s="306" t="s">
        <v>346</v>
      </c>
      <c r="G8" s="307" t="s">
        <v>347</v>
      </c>
      <c r="H8" s="307" t="s">
        <v>348</v>
      </c>
    </row>
    <row r="9" spans="2:8" ht="12.75">
      <c r="B9" s="308">
        <v>1</v>
      </c>
      <c r="C9" s="309" t="s">
        <v>349</v>
      </c>
      <c r="D9" s="310"/>
      <c r="E9" s="311">
        <v>843700</v>
      </c>
      <c r="F9" s="311">
        <v>843700</v>
      </c>
      <c r="G9" s="312">
        <v>843700</v>
      </c>
      <c r="H9" s="312">
        <v>843700</v>
      </c>
    </row>
    <row r="10" spans="2:8" ht="12.75">
      <c r="B10" s="308">
        <v>2</v>
      </c>
      <c r="C10" s="313" t="s">
        <v>350</v>
      </c>
      <c r="D10" s="313"/>
      <c r="E10" s="314">
        <v>326300</v>
      </c>
      <c r="F10" s="314">
        <v>326300</v>
      </c>
      <c r="G10" s="315">
        <v>319514.65</v>
      </c>
      <c r="H10" s="315">
        <v>319514.65</v>
      </c>
    </row>
    <row r="11" spans="2:8" ht="12.75">
      <c r="B11" s="308">
        <v>3</v>
      </c>
      <c r="C11" s="313" t="s">
        <v>351</v>
      </c>
      <c r="D11" s="316"/>
      <c r="E11" s="314">
        <v>17290</v>
      </c>
      <c r="F11" s="314">
        <v>17290</v>
      </c>
      <c r="G11" s="315">
        <v>17265.27</v>
      </c>
      <c r="H11" s="315">
        <v>17265.27</v>
      </c>
    </row>
    <row r="12" spans="2:8" ht="12.75">
      <c r="B12" s="308">
        <v>4</v>
      </c>
      <c r="C12" s="317" t="s">
        <v>352</v>
      </c>
      <c r="D12" s="318"/>
      <c r="E12" s="314">
        <v>5000</v>
      </c>
      <c r="F12" s="314">
        <v>5000</v>
      </c>
      <c r="G12" s="315">
        <v>2101.11</v>
      </c>
      <c r="H12" s="315">
        <v>2101.11</v>
      </c>
    </row>
    <row r="13" spans="2:8" ht="12.75">
      <c r="B13" s="308">
        <v>5</v>
      </c>
      <c r="C13" s="319" t="s">
        <v>353</v>
      </c>
      <c r="D13" s="320"/>
      <c r="E13" s="321">
        <v>31700</v>
      </c>
      <c r="F13" s="314">
        <v>31700</v>
      </c>
      <c r="G13" s="315">
        <v>31020.9</v>
      </c>
      <c r="H13" s="315">
        <v>31020.9</v>
      </c>
    </row>
    <row r="14" spans="2:8" ht="12.75">
      <c r="B14" s="308">
        <v>6</v>
      </c>
      <c r="C14" s="313" t="s">
        <v>372</v>
      </c>
      <c r="D14" s="313"/>
      <c r="E14" s="321">
        <v>23900</v>
      </c>
      <c r="F14" s="314">
        <v>23900</v>
      </c>
      <c r="G14" s="315">
        <v>23900</v>
      </c>
      <c r="H14" s="315">
        <v>23900</v>
      </c>
    </row>
    <row r="15" spans="2:8" ht="12.75">
      <c r="B15" s="308">
        <v>7</v>
      </c>
      <c r="C15" s="340" t="s">
        <v>373</v>
      </c>
      <c r="D15" s="316"/>
      <c r="E15" s="321">
        <v>310</v>
      </c>
      <c r="F15" s="314">
        <v>310</v>
      </c>
      <c r="G15" s="315">
        <v>308.48</v>
      </c>
      <c r="H15" s="315">
        <v>308.48</v>
      </c>
    </row>
    <row r="16" spans="2:8" ht="12.75">
      <c r="B16" s="308">
        <v>8</v>
      </c>
      <c r="C16" s="341" t="s">
        <v>354</v>
      </c>
      <c r="D16" s="342"/>
      <c r="E16" s="321">
        <v>5800</v>
      </c>
      <c r="F16" s="314">
        <v>5800</v>
      </c>
      <c r="G16" s="315">
        <v>4653.16</v>
      </c>
      <c r="H16" s="315">
        <v>4653.16</v>
      </c>
    </row>
    <row r="17" spans="2:12" ht="12.75">
      <c r="B17" s="322"/>
      <c r="C17" s="323"/>
      <c r="D17" s="324" t="s">
        <v>355</v>
      </c>
      <c r="E17" s="325">
        <f>SUM(E9:E16)</f>
        <v>1254000</v>
      </c>
      <c r="F17" s="325">
        <f>SUM(F9:F16)</f>
        <v>1254000</v>
      </c>
      <c r="G17" s="326">
        <f>SUM(G9:G16)</f>
        <v>1242463.5699999998</v>
      </c>
      <c r="H17" s="326">
        <f>SUM(H9:H16)</f>
        <v>1242463.5699999998</v>
      </c>
      <c r="L17" s="343"/>
    </row>
    <row r="18" ht="12.75">
      <c r="C18" s="327" t="s">
        <v>378</v>
      </c>
    </row>
    <row r="19" ht="12.75">
      <c r="C19" s="327" t="s">
        <v>379</v>
      </c>
    </row>
    <row r="20" spans="2:9" ht="12.75">
      <c r="B20" s="322" t="s">
        <v>356</v>
      </c>
      <c r="C20" s="328" t="s">
        <v>380</v>
      </c>
      <c r="H20" s="301" t="s">
        <v>357</v>
      </c>
      <c r="I20" s="298"/>
    </row>
    <row r="21" spans="2:9" ht="12.75">
      <c r="B21" s="322"/>
      <c r="C21" s="329" t="s">
        <v>359</v>
      </c>
      <c r="D21" s="329"/>
      <c r="E21" s="329"/>
      <c r="F21" s="329"/>
      <c r="H21" s="332"/>
      <c r="I21" s="298"/>
    </row>
    <row r="22" spans="2:9" ht="12.75">
      <c r="B22" s="322"/>
      <c r="C22" s="333"/>
      <c r="D22" s="329" t="s">
        <v>358</v>
      </c>
      <c r="E22" s="329"/>
      <c r="F22" s="329"/>
      <c r="G22" s="334"/>
      <c r="H22" s="335">
        <v>760.88</v>
      </c>
      <c r="I22" s="298"/>
    </row>
    <row r="23" spans="2:9" ht="12.75">
      <c r="B23" s="322"/>
      <c r="C23" s="333"/>
      <c r="D23" s="329" t="s">
        <v>350</v>
      </c>
      <c r="E23" s="329"/>
      <c r="F23" s="329"/>
      <c r="G23" s="329"/>
      <c r="H23" s="332">
        <v>80.02</v>
      </c>
      <c r="I23" s="298"/>
    </row>
    <row r="24" spans="1:9" ht="12.75">
      <c r="A24" s="300"/>
      <c r="B24" s="322"/>
      <c r="C24" s="329" t="s">
        <v>360</v>
      </c>
      <c r="D24" s="329"/>
      <c r="E24" s="333"/>
      <c r="H24" s="331"/>
      <c r="I24" s="298"/>
    </row>
    <row r="25" spans="1:9" ht="12.75">
      <c r="A25" s="300"/>
      <c r="B25" s="322"/>
      <c r="C25" s="333"/>
      <c r="D25" s="336" t="s">
        <v>361</v>
      </c>
      <c r="E25" s="333"/>
      <c r="H25" s="332">
        <v>10.71</v>
      </c>
      <c r="I25" s="298"/>
    </row>
    <row r="26" spans="1:9" ht="12.75">
      <c r="A26" s="300"/>
      <c r="B26" s="322"/>
      <c r="C26" s="333"/>
      <c r="D26" s="336" t="s">
        <v>362</v>
      </c>
      <c r="E26" s="333"/>
      <c r="H26" s="332">
        <v>142.62</v>
      </c>
      <c r="I26" s="298"/>
    </row>
    <row r="27" spans="1:9" ht="12.75">
      <c r="A27" s="300"/>
      <c r="B27" s="322"/>
      <c r="C27" s="333"/>
      <c r="D27" s="336" t="s">
        <v>381</v>
      </c>
      <c r="E27" s="333"/>
      <c r="H27" s="332">
        <v>19.31</v>
      </c>
      <c r="I27" s="298"/>
    </row>
    <row r="28" spans="1:9" ht="12.75">
      <c r="A28" s="300"/>
      <c r="B28" s="322"/>
      <c r="C28" s="333"/>
      <c r="D28" s="336" t="s">
        <v>382</v>
      </c>
      <c r="E28" s="333"/>
      <c r="H28" s="332">
        <v>20.39</v>
      </c>
      <c r="I28" s="298"/>
    </row>
    <row r="29" spans="1:9" ht="12.75">
      <c r="A29" s="300"/>
      <c r="B29" s="322"/>
      <c r="C29" s="337" t="s">
        <v>363</v>
      </c>
      <c r="D29" s="337"/>
      <c r="E29" s="333"/>
      <c r="H29" s="331"/>
      <c r="I29" s="298"/>
    </row>
    <row r="30" spans="1:9" ht="12.75">
      <c r="A30" s="300"/>
      <c r="B30" s="322"/>
      <c r="C30" s="333"/>
      <c r="D30" s="337" t="s">
        <v>383</v>
      </c>
      <c r="E30" s="337"/>
      <c r="F30" s="337"/>
      <c r="H30" s="335">
        <v>720.79</v>
      </c>
      <c r="I30" s="298"/>
    </row>
    <row r="31" spans="1:9" ht="12.75">
      <c r="A31" s="300"/>
      <c r="B31" s="322"/>
      <c r="C31" s="333"/>
      <c r="D31" s="337" t="s">
        <v>384</v>
      </c>
      <c r="E31" s="337"/>
      <c r="F31" s="337"/>
      <c r="H31" s="335">
        <v>39.2</v>
      </c>
      <c r="I31" s="298"/>
    </row>
    <row r="32" spans="1:9" ht="12.75">
      <c r="A32" s="300"/>
      <c r="B32" s="322"/>
      <c r="C32" s="333"/>
      <c r="D32" s="337" t="s">
        <v>374</v>
      </c>
      <c r="E32" s="337"/>
      <c r="F32" s="337"/>
      <c r="G32" s="337"/>
      <c r="H32" s="335">
        <v>105.41</v>
      </c>
      <c r="I32" s="298"/>
    </row>
    <row r="33" spans="1:9" ht="15">
      <c r="A33" s="300"/>
      <c r="B33" s="322"/>
      <c r="C33" s="344" t="s">
        <v>364</v>
      </c>
      <c r="D33" s="333"/>
      <c r="E33" s="333"/>
      <c r="H33" s="331"/>
      <c r="I33" s="298"/>
    </row>
    <row r="34" spans="1:9" ht="12.75">
      <c r="A34" s="300"/>
      <c r="B34" s="322"/>
      <c r="C34" s="333"/>
      <c r="D34" s="333" t="s">
        <v>365</v>
      </c>
      <c r="E34" s="333"/>
      <c r="H34" s="335">
        <v>1773.92</v>
      </c>
      <c r="I34" s="298"/>
    </row>
    <row r="35" spans="1:9" ht="12.75">
      <c r="A35" s="300"/>
      <c r="B35" s="322"/>
      <c r="C35" s="333"/>
      <c r="D35" s="329" t="s">
        <v>368</v>
      </c>
      <c r="E35" s="329"/>
      <c r="F35" s="329"/>
      <c r="H35" s="332">
        <v>7788.25</v>
      </c>
      <c r="I35" s="298"/>
    </row>
    <row r="36" spans="1:9" ht="12.75">
      <c r="A36" s="300"/>
      <c r="B36" s="322"/>
      <c r="C36" s="333"/>
      <c r="D36" s="329" t="s">
        <v>366</v>
      </c>
      <c r="E36" s="329"/>
      <c r="F36" s="329"/>
      <c r="H36" s="335">
        <v>212.82</v>
      </c>
      <c r="I36" s="298"/>
    </row>
    <row r="37" spans="1:9" ht="12.75">
      <c r="A37" s="300"/>
      <c r="B37" s="322"/>
      <c r="C37" s="333"/>
      <c r="D37" s="298" t="s">
        <v>367</v>
      </c>
      <c r="E37" s="330"/>
      <c r="F37" s="330"/>
      <c r="H37" s="335">
        <v>162.81</v>
      </c>
      <c r="I37" s="298"/>
    </row>
    <row r="38" spans="1:9" ht="12.75">
      <c r="A38" s="300"/>
      <c r="B38" s="322"/>
      <c r="C38" s="337" t="s">
        <v>375</v>
      </c>
      <c r="D38" s="337"/>
      <c r="E38" s="330"/>
      <c r="F38" s="330"/>
      <c r="H38" s="335">
        <v>37.18</v>
      </c>
      <c r="I38" s="298"/>
    </row>
    <row r="39" spans="1:9" ht="17.25" customHeight="1">
      <c r="A39" s="300"/>
      <c r="B39" s="322"/>
      <c r="C39" s="337" t="s">
        <v>385</v>
      </c>
      <c r="D39" s="337"/>
      <c r="E39" s="337"/>
      <c r="F39" s="337"/>
      <c r="G39" s="337"/>
      <c r="H39" s="335"/>
      <c r="I39" s="298"/>
    </row>
    <row r="40" spans="1:9" ht="10.5" customHeight="1">
      <c r="A40" s="300"/>
      <c r="B40" s="322"/>
      <c r="C40" s="333"/>
      <c r="D40" s="298" t="s">
        <v>386</v>
      </c>
      <c r="E40" s="330"/>
      <c r="F40" s="330"/>
      <c r="H40" s="335">
        <v>500</v>
      </c>
      <c r="I40" s="298"/>
    </row>
    <row r="41" spans="1:9" ht="12" customHeight="1">
      <c r="A41" s="300"/>
      <c r="B41" s="322"/>
      <c r="C41" s="336" t="s">
        <v>387</v>
      </c>
      <c r="D41" s="336"/>
      <c r="E41" s="336"/>
      <c r="F41" s="336"/>
      <c r="H41" s="335"/>
      <c r="I41" s="298"/>
    </row>
    <row r="42" spans="1:9" ht="10.5" customHeight="1">
      <c r="A42" s="300"/>
      <c r="B42" s="322"/>
      <c r="C42" s="333"/>
      <c r="D42" s="298" t="s">
        <v>388</v>
      </c>
      <c r="E42" s="330"/>
      <c r="F42" s="330"/>
      <c r="H42" s="335">
        <v>35.38</v>
      </c>
      <c r="I42" s="298"/>
    </row>
    <row r="43" spans="1:9" ht="15">
      <c r="A43" s="300"/>
      <c r="B43" s="322"/>
      <c r="C43" s="345" t="s">
        <v>63</v>
      </c>
      <c r="D43" s="345"/>
      <c r="E43" s="345"/>
      <c r="F43" s="345"/>
      <c r="G43" s="345"/>
      <c r="H43" s="335"/>
      <c r="I43" s="298"/>
    </row>
    <row r="44" spans="1:9" ht="15">
      <c r="A44" s="300"/>
      <c r="B44" s="322"/>
      <c r="C44" s="346"/>
      <c r="D44" s="338" t="s">
        <v>376</v>
      </c>
      <c r="E44" s="347"/>
      <c r="F44" s="347"/>
      <c r="G44" s="346"/>
      <c r="H44" s="335">
        <v>64.28</v>
      </c>
      <c r="I44" s="298"/>
    </row>
    <row r="45" spans="1:9" ht="15">
      <c r="A45" s="300"/>
      <c r="B45" s="322"/>
      <c r="C45" s="346"/>
      <c r="D45" s="338" t="s">
        <v>389</v>
      </c>
      <c r="E45" s="346"/>
      <c r="F45" s="346"/>
      <c r="G45" s="346"/>
      <c r="H45" s="335">
        <v>340.82</v>
      </c>
      <c r="I45" s="298"/>
    </row>
    <row r="46" spans="1:9" ht="17.25" customHeight="1">
      <c r="A46" s="300"/>
      <c r="B46" s="322"/>
      <c r="C46" s="346"/>
      <c r="D46" s="346" t="s">
        <v>390</v>
      </c>
      <c r="E46" s="346"/>
      <c r="F46" s="346"/>
      <c r="G46" s="346"/>
      <c r="H46" s="335">
        <v>116.18</v>
      </c>
      <c r="I46" s="298"/>
    </row>
    <row r="47" spans="1:9" ht="19.5" customHeight="1">
      <c r="A47" s="300"/>
      <c r="B47" s="322"/>
      <c r="C47" s="346"/>
      <c r="D47" s="345" t="s">
        <v>391</v>
      </c>
      <c r="E47" s="345"/>
      <c r="F47" s="346"/>
      <c r="G47" s="346"/>
      <c r="H47" s="335">
        <v>31.98</v>
      </c>
      <c r="I47" s="298"/>
    </row>
    <row r="48" spans="1:9" ht="15">
      <c r="A48" s="300"/>
      <c r="C48" s="298" t="s">
        <v>392</v>
      </c>
      <c r="D48" s="346"/>
      <c r="E48" s="346"/>
      <c r="F48" s="346"/>
      <c r="G48" s="346"/>
      <c r="H48" s="335"/>
      <c r="I48" s="298"/>
    </row>
    <row r="49" spans="1:9" ht="15">
      <c r="A49" s="300"/>
      <c r="B49" s="322"/>
      <c r="C49" s="346"/>
      <c r="D49" s="345" t="s">
        <v>393</v>
      </c>
      <c r="E49" s="345"/>
      <c r="F49" s="345"/>
      <c r="G49" s="346"/>
      <c r="H49" s="335">
        <v>58.2</v>
      </c>
      <c r="I49" s="298"/>
    </row>
    <row r="50" spans="1:9" ht="12.75">
      <c r="A50" s="300"/>
      <c r="C50" s="334"/>
      <c r="D50" s="348" t="s">
        <v>394</v>
      </c>
      <c r="E50" s="334"/>
      <c r="F50" s="334"/>
      <c r="G50" s="334"/>
      <c r="H50" s="335">
        <v>263.04</v>
      </c>
      <c r="I50" s="298"/>
    </row>
    <row r="51" spans="1:9" ht="12.75">
      <c r="A51" s="300"/>
      <c r="C51" s="336"/>
      <c r="D51" s="348" t="s">
        <v>395</v>
      </c>
      <c r="E51" s="336"/>
      <c r="F51" s="336"/>
      <c r="G51" s="336"/>
      <c r="H51" s="335">
        <v>1.95</v>
      </c>
      <c r="I51" s="298"/>
    </row>
    <row r="52" spans="1:9" ht="12.75">
      <c r="A52" s="300"/>
      <c r="C52" s="336"/>
      <c r="D52" s="338"/>
      <c r="E52" s="336"/>
      <c r="F52" s="336"/>
      <c r="G52" s="336"/>
      <c r="H52" s="335"/>
      <c r="I52" s="298"/>
    </row>
    <row r="53" spans="1:8" ht="12.75">
      <c r="A53" s="300"/>
      <c r="H53" s="335"/>
    </row>
    <row r="54" spans="1:8" ht="12.75">
      <c r="A54" s="300"/>
      <c r="H54" s="335"/>
    </row>
    <row r="57" spans="1:8" ht="14.25">
      <c r="A57" s="300"/>
      <c r="C57" s="339" t="s">
        <v>369</v>
      </c>
      <c r="H57" s="298" t="s">
        <v>370</v>
      </c>
    </row>
    <row r="60" spans="1:8" ht="12.75">
      <c r="A60" s="300"/>
      <c r="C60" s="298" t="s">
        <v>371</v>
      </c>
      <c r="H60" s="298" t="s">
        <v>237</v>
      </c>
    </row>
  </sheetData>
  <sheetProtection/>
  <mergeCells count="21">
    <mergeCell ref="C38:D38"/>
    <mergeCell ref="C39:G39"/>
    <mergeCell ref="C43:G43"/>
    <mergeCell ref="D47:E47"/>
    <mergeCell ref="D49:F49"/>
    <mergeCell ref="C29:D29"/>
    <mergeCell ref="D30:F30"/>
    <mergeCell ref="D31:F31"/>
    <mergeCell ref="D32:G32"/>
    <mergeCell ref="D35:F35"/>
    <mergeCell ref="D36:F36"/>
    <mergeCell ref="C13:D13"/>
    <mergeCell ref="C16:D16"/>
    <mergeCell ref="C21:F21"/>
    <mergeCell ref="D22:F22"/>
    <mergeCell ref="D23:G23"/>
    <mergeCell ref="C24:D24"/>
    <mergeCell ref="D2:G2"/>
    <mergeCell ref="B4:H4"/>
    <mergeCell ref="B5:H5"/>
    <mergeCell ref="C8:D8"/>
  </mergeCells>
  <printOptions/>
  <pageMargins left="0.9448818897637796" right="0.15748031496062992" top="0.1968503937007874" bottom="0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363"/>
  <sheetViews>
    <sheetView workbookViewId="0" topLeftCell="A21">
      <selection activeCell="S40" sqref="S40"/>
    </sheetView>
  </sheetViews>
  <sheetFormatPr defaultColWidth="9.140625" defaultRowHeight="15"/>
  <cols>
    <col min="1" max="1" width="3.57421875" style="8" customWidth="1"/>
    <col min="2" max="5" width="2.00390625" style="1" customWidth="1"/>
    <col min="6" max="6" width="2.140625" style="1" customWidth="1"/>
    <col min="7" max="7" width="3.57421875" style="2" customWidth="1"/>
    <col min="8" max="8" width="33.7109375" style="1" customWidth="1"/>
    <col min="9" max="9" width="4.7109375" style="1" customWidth="1"/>
    <col min="10" max="10" width="9.00390625" style="1" customWidth="1"/>
    <col min="11" max="11" width="11.7109375" style="1" customWidth="1"/>
    <col min="12" max="12" width="10.57421875" style="1" customWidth="1"/>
    <col min="13" max="13" width="10.140625" style="1" customWidth="1"/>
    <col min="14" max="14" width="0.13671875" style="1" hidden="1" customWidth="1"/>
    <col min="15" max="15" width="6.140625" style="1" hidden="1" customWidth="1"/>
    <col min="16" max="16" width="8.8515625" style="1" hidden="1" customWidth="1"/>
    <col min="17" max="17" width="9.140625" style="1" hidden="1" customWidth="1"/>
    <col min="18" max="18" width="3.28125" style="1" customWidth="1"/>
    <col min="19" max="19" width="34.421875" style="1" customWidth="1"/>
    <col min="20" max="20" width="9.140625" style="1" customWidth="1"/>
    <col min="21" max="16384" width="9.140625" style="8" customWidth="1"/>
  </cols>
  <sheetData>
    <row r="1" spans="8:37" ht="15" customHeight="1">
      <c r="H1" s="3"/>
      <c r="I1" s="4"/>
      <c r="J1" s="5"/>
      <c r="K1" s="6" t="s">
        <v>0</v>
      </c>
      <c r="L1" s="6"/>
      <c r="M1" s="6"/>
      <c r="N1" s="7"/>
      <c r="O1" s="6"/>
      <c r="P1" s="6"/>
      <c r="Q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9:37" ht="14.25" customHeight="1">
      <c r="I2" s="4"/>
      <c r="J2" s="8"/>
      <c r="K2" s="6" t="s">
        <v>1</v>
      </c>
      <c r="L2" s="6"/>
      <c r="M2" s="6"/>
      <c r="N2" s="7"/>
      <c r="O2" s="6"/>
      <c r="P2" s="6"/>
      <c r="Q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9:37" ht="13.5" customHeight="1">
      <c r="I3" s="9"/>
      <c r="J3" s="4"/>
      <c r="K3" s="6" t="s">
        <v>2</v>
      </c>
      <c r="L3" s="6"/>
      <c r="M3" s="6"/>
      <c r="N3" s="7"/>
      <c r="O3" s="6"/>
      <c r="P3" s="6"/>
      <c r="Q3" s="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8:37" ht="14.25" customHeight="1">
      <c r="H4" s="10" t="s">
        <v>3</v>
      </c>
      <c r="I4" s="4"/>
      <c r="J4" s="8"/>
      <c r="K4" s="6" t="s">
        <v>4</v>
      </c>
      <c r="L4" s="6"/>
      <c r="M4" s="6"/>
      <c r="N4" s="7"/>
      <c r="O4" s="11"/>
      <c r="P4" s="11"/>
      <c r="Q4" s="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9:37" ht="12" customHeight="1">
      <c r="I5" s="12"/>
      <c r="J5" s="8"/>
      <c r="K5" s="6" t="s">
        <v>5</v>
      </c>
      <c r="L5" s="6"/>
      <c r="M5" s="6"/>
      <c r="N5" s="7"/>
      <c r="O5" s="6"/>
      <c r="P5" s="6"/>
      <c r="Q5" s="6"/>
      <c r="R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37" ht="25.5" customHeight="1">
      <c r="H6" s="13" t="s">
        <v>6</v>
      </c>
      <c r="I6" s="6"/>
      <c r="J6" s="6"/>
      <c r="K6" s="14"/>
      <c r="L6" s="14"/>
      <c r="M6" s="15"/>
      <c r="N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18.75" customHeight="1">
      <c r="B7" s="16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14.25" customHeight="1">
      <c r="B8" s="18"/>
      <c r="C8" s="19"/>
      <c r="D8" s="19"/>
      <c r="E8" s="19"/>
      <c r="F8" s="19"/>
      <c r="G8" s="19"/>
      <c r="H8" s="20" t="s">
        <v>8</v>
      </c>
      <c r="I8" s="20"/>
      <c r="J8" s="20"/>
      <c r="K8" s="20"/>
      <c r="L8" s="20"/>
      <c r="M8" s="19"/>
      <c r="N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6.5" customHeight="1"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21:37" ht="9" customHeight="1"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2" customHeight="1">
      <c r="C11" s="21" t="s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21:37" ht="12" customHeight="1"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8:12" ht="12.75" customHeight="1">
      <c r="H13" s="22" t="s">
        <v>239</v>
      </c>
      <c r="I13" s="22"/>
      <c r="J13" s="22"/>
      <c r="K13" s="22"/>
      <c r="L13" s="22"/>
    </row>
    <row r="14" spans="8:12" ht="11.25" customHeight="1">
      <c r="H14" s="23" t="s">
        <v>12</v>
      </c>
      <c r="I14" s="23"/>
      <c r="J14" s="23"/>
      <c r="K14" s="23"/>
      <c r="L14" s="23"/>
    </row>
    <row r="15" spans="3:13" ht="15" customHeight="1">
      <c r="C15" s="8"/>
      <c r="D15" s="8"/>
      <c r="E15" s="8"/>
      <c r="F15" s="24" t="s">
        <v>13</v>
      </c>
      <c r="G15" s="24"/>
      <c r="H15" s="24"/>
      <c r="I15" s="24"/>
      <c r="J15" s="24"/>
      <c r="K15" s="24"/>
      <c r="L15" s="24"/>
      <c r="M15" s="8"/>
    </row>
    <row r="16" spans="2:14" ht="12" customHeight="1">
      <c r="B16" s="25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7:14" ht="12" customHeight="1">
      <c r="G17" s="1"/>
      <c r="K17" s="27"/>
      <c r="L17" s="28"/>
      <c r="M17" s="29" t="s">
        <v>15</v>
      </c>
      <c r="N17" s="26"/>
    </row>
    <row r="18" spans="7:14" ht="11.25" customHeight="1">
      <c r="G18" s="1"/>
      <c r="K18" s="30" t="s">
        <v>16</v>
      </c>
      <c r="L18" s="9"/>
      <c r="M18" s="31"/>
      <c r="N18" s="26"/>
    </row>
    <row r="19" spans="6:14" ht="12" customHeight="1">
      <c r="F19" s="6"/>
      <c r="G19" s="32"/>
      <c r="J19" s="33"/>
      <c r="K19" s="33"/>
      <c r="L19" s="34" t="s">
        <v>17</v>
      </c>
      <c r="M19" s="31"/>
      <c r="N19" s="26"/>
    </row>
    <row r="20" spans="4:14" ht="12.75" customHeight="1">
      <c r="D20" s="35" t="s">
        <v>18</v>
      </c>
      <c r="E20" s="36"/>
      <c r="F20" s="36"/>
      <c r="G20" s="36"/>
      <c r="H20" s="36"/>
      <c r="I20" s="36"/>
      <c r="J20" s="36"/>
      <c r="L20" s="34" t="s">
        <v>19</v>
      </c>
      <c r="M20" s="37" t="s">
        <v>20</v>
      </c>
      <c r="N20" s="26"/>
    </row>
    <row r="21" spans="7:14" ht="12" customHeight="1">
      <c r="G21" s="1"/>
      <c r="H21" s="32" t="s">
        <v>21</v>
      </c>
      <c r="I21" s="166"/>
      <c r="K21" s="38" t="s">
        <v>22</v>
      </c>
      <c r="L21" s="39" t="s">
        <v>23</v>
      </c>
      <c r="M21" s="31"/>
      <c r="N21" s="26"/>
    </row>
    <row r="22" spans="7:14" ht="12.75" customHeight="1">
      <c r="G22" s="1"/>
      <c r="H22" s="40" t="s">
        <v>24</v>
      </c>
      <c r="I22" s="41" t="s">
        <v>240</v>
      </c>
      <c r="J22" s="42"/>
      <c r="K22" s="43"/>
      <c r="L22" s="31"/>
      <c r="M22" s="31"/>
      <c r="N22" s="26"/>
    </row>
    <row r="23" spans="7:14" ht="13.5" customHeight="1">
      <c r="G23" s="1"/>
      <c r="H23" s="44" t="s">
        <v>26</v>
      </c>
      <c r="I23" s="44"/>
      <c r="J23" s="45" t="s">
        <v>27</v>
      </c>
      <c r="K23" s="46" t="s">
        <v>23</v>
      </c>
      <c r="L23" s="47" t="s">
        <v>23</v>
      </c>
      <c r="M23" s="47" t="s">
        <v>28</v>
      </c>
      <c r="N23" s="26"/>
    </row>
    <row r="24" spans="2:14" ht="14.25" customHeight="1">
      <c r="B24" s="48"/>
      <c r="C24" s="48"/>
      <c r="D24" s="48"/>
      <c r="E24" s="48"/>
      <c r="F24" s="48"/>
      <c r="G24" s="49"/>
      <c r="H24" s="50" t="s">
        <v>241</v>
      </c>
      <c r="J24" s="50"/>
      <c r="K24" s="50"/>
      <c r="L24" s="51"/>
      <c r="M24" s="52" t="s">
        <v>30</v>
      </c>
      <c r="N24" s="53"/>
    </row>
    <row r="25" spans="2:14" ht="24" customHeight="1">
      <c r="B25" s="54" t="s">
        <v>31</v>
      </c>
      <c r="C25" s="55"/>
      <c r="D25" s="55"/>
      <c r="E25" s="55"/>
      <c r="F25" s="55"/>
      <c r="G25" s="55"/>
      <c r="H25" s="56" t="s">
        <v>32</v>
      </c>
      <c r="I25" s="57" t="s">
        <v>33</v>
      </c>
      <c r="J25" s="58" t="s">
        <v>34</v>
      </c>
      <c r="K25" s="59"/>
      <c r="L25" s="60" t="s">
        <v>35</v>
      </c>
      <c r="M25" s="61" t="s">
        <v>36</v>
      </c>
      <c r="N25" s="53"/>
    </row>
    <row r="26" spans="2:13" ht="46.5" customHeight="1">
      <c r="B26" s="62"/>
      <c r="C26" s="63"/>
      <c r="D26" s="63"/>
      <c r="E26" s="63"/>
      <c r="F26" s="63"/>
      <c r="G26" s="63"/>
      <c r="H26" s="64"/>
      <c r="I26" s="65"/>
      <c r="J26" s="66" t="s">
        <v>37</v>
      </c>
      <c r="K26" s="67" t="s">
        <v>38</v>
      </c>
      <c r="L26" s="68"/>
      <c r="M26" s="69"/>
    </row>
    <row r="27" spans="2:13" ht="11.25" customHeight="1">
      <c r="B27" s="70" t="s">
        <v>39</v>
      </c>
      <c r="C27" s="71"/>
      <c r="D27" s="71"/>
      <c r="E27" s="71"/>
      <c r="F27" s="71"/>
      <c r="G27" s="72"/>
      <c r="H27" s="73">
        <v>2</v>
      </c>
      <c r="I27" s="74">
        <v>3</v>
      </c>
      <c r="J27" s="75" t="s">
        <v>40</v>
      </c>
      <c r="K27" s="76" t="s">
        <v>41</v>
      </c>
      <c r="L27" s="77">
        <v>6</v>
      </c>
      <c r="M27" s="77">
        <v>7</v>
      </c>
    </row>
    <row r="28" spans="2:13" s="85" customFormat="1" ht="14.25" customHeight="1">
      <c r="B28" s="78">
        <v>2</v>
      </c>
      <c r="C28" s="78"/>
      <c r="D28" s="79"/>
      <c r="E28" s="80"/>
      <c r="F28" s="78"/>
      <c r="G28" s="81"/>
      <c r="H28" s="80" t="s">
        <v>42</v>
      </c>
      <c r="I28" s="82">
        <v>1</v>
      </c>
      <c r="J28" s="83">
        <f>SUM(J29+J40+J59+J80+J87+J107+J129+J148+J158)</f>
        <v>17290</v>
      </c>
      <c r="K28" s="83">
        <f>SUM(K29+K40+K59+K80+K87+K107+K129+K148+K158)</f>
        <v>17290</v>
      </c>
      <c r="L28" s="84">
        <f>SUM(L29+L40+L59+L80+L87+L107+L129+L148+L158)</f>
        <v>17265.27</v>
      </c>
      <c r="M28" s="83">
        <f>SUM(M29+M40+M59+M80+M87+M107+M129+M148+M158)</f>
        <v>17265.27</v>
      </c>
    </row>
    <row r="29" spans="2:13" ht="16.5" customHeight="1">
      <c r="B29" s="78">
        <v>2</v>
      </c>
      <c r="C29" s="86">
        <v>1</v>
      </c>
      <c r="D29" s="87"/>
      <c r="E29" s="88"/>
      <c r="F29" s="89"/>
      <c r="G29" s="90"/>
      <c r="H29" s="91" t="s">
        <v>43</v>
      </c>
      <c r="I29" s="82">
        <v>2</v>
      </c>
      <c r="J29" s="83">
        <f>SUM(J30+J36)</f>
        <v>475</v>
      </c>
      <c r="K29" s="83">
        <f>SUM(K30+K36)</f>
        <v>475</v>
      </c>
      <c r="L29" s="92">
        <f>SUM(L30+L36)</f>
        <v>472.57</v>
      </c>
      <c r="M29" s="93">
        <f>SUM(M30+M36)</f>
        <v>472.57</v>
      </c>
    </row>
    <row r="30" spans="2:18" ht="14.25" customHeight="1" hidden="1" collapsed="1">
      <c r="B30" s="94">
        <v>2</v>
      </c>
      <c r="C30" s="94">
        <v>1</v>
      </c>
      <c r="D30" s="95">
        <v>1</v>
      </c>
      <c r="E30" s="96"/>
      <c r="F30" s="94"/>
      <c r="G30" s="97"/>
      <c r="H30" s="96" t="s">
        <v>44</v>
      </c>
      <c r="I30" s="82">
        <v>3</v>
      </c>
      <c r="J30" s="83">
        <f>SUM(J31)</f>
        <v>0</v>
      </c>
      <c r="K30" s="83">
        <f>SUM(K31)</f>
        <v>0</v>
      </c>
      <c r="L30" s="84">
        <f>SUM(L31)</f>
        <v>0</v>
      </c>
      <c r="M30" s="83">
        <f>SUM(M31)</f>
        <v>0</v>
      </c>
      <c r="R30" s="98"/>
    </row>
    <row r="31" spans="2:19" ht="13.5" customHeight="1" hidden="1" collapsed="1">
      <c r="B31" s="99">
        <v>2</v>
      </c>
      <c r="C31" s="94">
        <v>1</v>
      </c>
      <c r="D31" s="95">
        <v>1</v>
      </c>
      <c r="E31" s="96">
        <v>1</v>
      </c>
      <c r="F31" s="94"/>
      <c r="G31" s="97"/>
      <c r="H31" s="96" t="s">
        <v>44</v>
      </c>
      <c r="I31" s="82">
        <v>4</v>
      </c>
      <c r="J31" s="83">
        <f>SUM(J32+J34)</f>
        <v>0</v>
      </c>
      <c r="K31" s="83">
        <f aca="true" t="shared" si="0" ref="K31:M32">SUM(K32)</f>
        <v>0</v>
      </c>
      <c r="L31" s="83">
        <f t="shared" si="0"/>
        <v>0</v>
      </c>
      <c r="M31" s="83">
        <f t="shared" si="0"/>
        <v>0</v>
      </c>
      <c r="R31" s="98"/>
      <c r="S31" s="98"/>
    </row>
    <row r="32" spans="2:19" ht="14.25" customHeight="1" hidden="1" collapsed="1">
      <c r="B32" s="99">
        <v>2</v>
      </c>
      <c r="C32" s="94">
        <v>1</v>
      </c>
      <c r="D32" s="95">
        <v>1</v>
      </c>
      <c r="E32" s="96">
        <v>1</v>
      </c>
      <c r="F32" s="94">
        <v>1</v>
      </c>
      <c r="G32" s="97"/>
      <c r="H32" s="96" t="s">
        <v>45</v>
      </c>
      <c r="I32" s="82">
        <v>5</v>
      </c>
      <c r="J32" s="84">
        <f>SUM(J33)</f>
        <v>0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R32" s="98"/>
      <c r="S32" s="98"/>
    </row>
    <row r="33" spans="2:19" ht="14.25" customHeight="1" hidden="1" collapsed="1">
      <c r="B33" s="99">
        <v>2</v>
      </c>
      <c r="C33" s="94">
        <v>1</v>
      </c>
      <c r="D33" s="95">
        <v>1</v>
      </c>
      <c r="E33" s="96">
        <v>1</v>
      </c>
      <c r="F33" s="94">
        <v>1</v>
      </c>
      <c r="G33" s="97">
        <v>1</v>
      </c>
      <c r="H33" s="96" t="s">
        <v>45</v>
      </c>
      <c r="I33" s="82">
        <v>6</v>
      </c>
      <c r="J33" s="100">
        <v>0</v>
      </c>
      <c r="K33" s="101">
        <v>0</v>
      </c>
      <c r="L33" s="101">
        <v>0</v>
      </c>
      <c r="M33" s="101">
        <v>0</v>
      </c>
      <c r="R33" s="98"/>
      <c r="S33" s="98"/>
    </row>
    <row r="34" spans="2:19" ht="12.75" customHeight="1" hidden="1" collapsed="1">
      <c r="B34" s="99">
        <v>2</v>
      </c>
      <c r="C34" s="94">
        <v>1</v>
      </c>
      <c r="D34" s="95">
        <v>1</v>
      </c>
      <c r="E34" s="96">
        <v>1</v>
      </c>
      <c r="F34" s="94">
        <v>2</v>
      </c>
      <c r="G34" s="97"/>
      <c r="H34" s="96" t="s">
        <v>46</v>
      </c>
      <c r="I34" s="82">
        <v>7</v>
      </c>
      <c r="J34" s="84">
        <f>J35</f>
        <v>0</v>
      </c>
      <c r="K34" s="84">
        <f>K35</f>
        <v>0</v>
      </c>
      <c r="L34" s="84">
        <f>L35</f>
        <v>0</v>
      </c>
      <c r="M34" s="84">
        <f>M35</f>
        <v>0</v>
      </c>
      <c r="R34" s="98"/>
      <c r="S34" s="98"/>
    </row>
    <row r="35" spans="2:19" ht="12.75" customHeight="1" hidden="1" collapsed="1">
      <c r="B35" s="99">
        <v>2</v>
      </c>
      <c r="C35" s="94">
        <v>1</v>
      </c>
      <c r="D35" s="95">
        <v>1</v>
      </c>
      <c r="E35" s="96">
        <v>1</v>
      </c>
      <c r="F35" s="94">
        <v>2</v>
      </c>
      <c r="G35" s="97">
        <v>1</v>
      </c>
      <c r="H35" s="96" t="s">
        <v>46</v>
      </c>
      <c r="I35" s="82">
        <v>8</v>
      </c>
      <c r="J35" s="101">
        <v>0</v>
      </c>
      <c r="K35" s="102">
        <v>0</v>
      </c>
      <c r="L35" s="101">
        <v>0</v>
      </c>
      <c r="M35" s="102">
        <v>0</v>
      </c>
      <c r="R35" s="98"/>
      <c r="S35" s="98"/>
    </row>
    <row r="36" spans="2:19" ht="13.5" customHeight="1" hidden="1" collapsed="1">
      <c r="B36" s="99">
        <v>2</v>
      </c>
      <c r="C36" s="94">
        <v>1</v>
      </c>
      <c r="D36" s="95">
        <v>2</v>
      </c>
      <c r="E36" s="96"/>
      <c r="F36" s="94"/>
      <c r="G36" s="97"/>
      <c r="H36" s="96" t="s">
        <v>47</v>
      </c>
      <c r="I36" s="82">
        <v>9</v>
      </c>
      <c r="J36" s="84">
        <f aca="true" t="shared" si="1" ref="J36:M38">J37</f>
        <v>475</v>
      </c>
      <c r="K36" s="83">
        <f t="shared" si="1"/>
        <v>475</v>
      </c>
      <c r="L36" s="84">
        <f t="shared" si="1"/>
        <v>472.57</v>
      </c>
      <c r="M36" s="83">
        <f t="shared" si="1"/>
        <v>472.57</v>
      </c>
      <c r="R36" s="98"/>
      <c r="S36" s="98"/>
    </row>
    <row r="37" spans="2:18" ht="15.75" customHeight="1" hidden="1" collapsed="1">
      <c r="B37" s="99">
        <v>2</v>
      </c>
      <c r="C37" s="94">
        <v>1</v>
      </c>
      <c r="D37" s="95">
        <v>2</v>
      </c>
      <c r="E37" s="96">
        <v>1</v>
      </c>
      <c r="F37" s="94"/>
      <c r="G37" s="97"/>
      <c r="H37" s="96" t="s">
        <v>47</v>
      </c>
      <c r="I37" s="82">
        <v>10</v>
      </c>
      <c r="J37" s="84">
        <f t="shared" si="1"/>
        <v>475</v>
      </c>
      <c r="K37" s="83">
        <f t="shared" si="1"/>
        <v>475</v>
      </c>
      <c r="L37" s="83">
        <f t="shared" si="1"/>
        <v>472.57</v>
      </c>
      <c r="M37" s="83">
        <f t="shared" si="1"/>
        <v>472.57</v>
      </c>
      <c r="R37" s="98"/>
    </row>
    <row r="38" spans="2:19" ht="13.5" customHeight="1" hidden="1" collapsed="1">
      <c r="B38" s="99">
        <v>2</v>
      </c>
      <c r="C38" s="94">
        <v>1</v>
      </c>
      <c r="D38" s="95">
        <v>2</v>
      </c>
      <c r="E38" s="96">
        <v>1</v>
      </c>
      <c r="F38" s="94">
        <v>1</v>
      </c>
      <c r="G38" s="97"/>
      <c r="H38" s="96" t="s">
        <v>47</v>
      </c>
      <c r="I38" s="82">
        <v>11</v>
      </c>
      <c r="J38" s="83">
        <f t="shared" si="1"/>
        <v>475</v>
      </c>
      <c r="K38" s="83">
        <f t="shared" si="1"/>
        <v>475</v>
      </c>
      <c r="L38" s="83">
        <f t="shared" si="1"/>
        <v>472.57</v>
      </c>
      <c r="M38" s="83">
        <f t="shared" si="1"/>
        <v>472.57</v>
      </c>
      <c r="R38" s="98"/>
      <c r="S38" s="98"/>
    </row>
    <row r="39" spans="2:19" ht="14.25" customHeight="1">
      <c r="B39" s="99">
        <v>2</v>
      </c>
      <c r="C39" s="94">
        <v>1</v>
      </c>
      <c r="D39" s="95">
        <v>2</v>
      </c>
      <c r="E39" s="96">
        <v>1</v>
      </c>
      <c r="F39" s="94">
        <v>1</v>
      </c>
      <c r="G39" s="97">
        <v>1</v>
      </c>
      <c r="H39" s="96" t="s">
        <v>47</v>
      </c>
      <c r="I39" s="82">
        <v>12</v>
      </c>
      <c r="J39" s="102">
        <v>475</v>
      </c>
      <c r="K39" s="101">
        <v>475</v>
      </c>
      <c r="L39" s="101">
        <v>472.57</v>
      </c>
      <c r="M39" s="101">
        <v>472.57</v>
      </c>
      <c r="R39" s="98"/>
      <c r="S39" s="98"/>
    </row>
    <row r="40" spans="2:13" ht="26.25" customHeight="1">
      <c r="B40" s="103">
        <v>2</v>
      </c>
      <c r="C40" s="104">
        <v>2</v>
      </c>
      <c r="D40" s="87"/>
      <c r="E40" s="88"/>
      <c r="F40" s="89"/>
      <c r="G40" s="90"/>
      <c r="H40" s="91" t="s">
        <v>48</v>
      </c>
      <c r="I40" s="82">
        <v>13</v>
      </c>
      <c r="J40" s="105">
        <f aca="true" t="shared" si="2" ref="J40:M42">J41</f>
        <v>16815</v>
      </c>
      <c r="K40" s="106">
        <f t="shared" si="2"/>
        <v>16815</v>
      </c>
      <c r="L40" s="105">
        <f t="shared" si="2"/>
        <v>16792.7</v>
      </c>
      <c r="M40" s="105">
        <f t="shared" si="2"/>
        <v>16792.7</v>
      </c>
    </row>
    <row r="41" spans="2:20" ht="27" customHeight="1" hidden="1" collapsed="1">
      <c r="B41" s="99">
        <v>2</v>
      </c>
      <c r="C41" s="94">
        <v>2</v>
      </c>
      <c r="D41" s="95">
        <v>1</v>
      </c>
      <c r="E41" s="96"/>
      <c r="F41" s="94"/>
      <c r="G41" s="97"/>
      <c r="H41" s="88" t="s">
        <v>48</v>
      </c>
      <c r="I41" s="82">
        <v>14</v>
      </c>
      <c r="J41" s="83">
        <f t="shared" si="2"/>
        <v>16815</v>
      </c>
      <c r="K41" s="84">
        <f t="shared" si="2"/>
        <v>16815</v>
      </c>
      <c r="L41" s="83">
        <f t="shared" si="2"/>
        <v>16792.7</v>
      </c>
      <c r="M41" s="84">
        <f t="shared" si="2"/>
        <v>16792.7</v>
      </c>
      <c r="R41" s="98"/>
      <c r="T41" s="98"/>
    </row>
    <row r="42" spans="2:19" ht="15.75" customHeight="1" hidden="1" collapsed="1">
      <c r="B42" s="99">
        <v>2</v>
      </c>
      <c r="C42" s="94">
        <v>2</v>
      </c>
      <c r="D42" s="95">
        <v>1</v>
      </c>
      <c r="E42" s="96">
        <v>1</v>
      </c>
      <c r="F42" s="94"/>
      <c r="G42" s="97"/>
      <c r="H42" s="88" t="s">
        <v>48</v>
      </c>
      <c r="I42" s="82">
        <v>15</v>
      </c>
      <c r="J42" s="83">
        <f t="shared" si="2"/>
        <v>16815</v>
      </c>
      <c r="K42" s="84">
        <f t="shared" si="2"/>
        <v>16815</v>
      </c>
      <c r="L42" s="93">
        <f t="shared" si="2"/>
        <v>16792.7</v>
      </c>
      <c r="M42" s="93">
        <f t="shared" si="2"/>
        <v>16792.7</v>
      </c>
      <c r="R42" s="98"/>
      <c r="S42" s="98"/>
    </row>
    <row r="43" spans="2:19" ht="24.75" customHeight="1" hidden="1" collapsed="1">
      <c r="B43" s="107">
        <v>2</v>
      </c>
      <c r="C43" s="108">
        <v>2</v>
      </c>
      <c r="D43" s="109">
        <v>1</v>
      </c>
      <c r="E43" s="110">
        <v>1</v>
      </c>
      <c r="F43" s="108">
        <v>1</v>
      </c>
      <c r="G43" s="111"/>
      <c r="H43" s="88" t="s">
        <v>48</v>
      </c>
      <c r="I43" s="82">
        <v>16</v>
      </c>
      <c r="J43" s="112">
        <f>SUM(J44:J58)</f>
        <v>16815</v>
      </c>
      <c r="K43" s="112">
        <f>SUM(K44:K58)</f>
        <v>16815</v>
      </c>
      <c r="L43" s="113">
        <f>SUM(L44:L58)</f>
        <v>16792.7</v>
      </c>
      <c r="M43" s="113">
        <f>SUM(M44:M58)</f>
        <v>16792.7</v>
      </c>
      <c r="R43" s="98"/>
      <c r="S43" s="98"/>
    </row>
    <row r="44" spans="2:19" ht="15.75" customHeight="1" hidden="1" collapsed="1">
      <c r="B44" s="99">
        <v>2</v>
      </c>
      <c r="C44" s="94">
        <v>2</v>
      </c>
      <c r="D44" s="95">
        <v>1</v>
      </c>
      <c r="E44" s="96">
        <v>1</v>
      </c>
      <c r="F44" s="94">
        <v>1</v>
      </c>
      <c r="G44" s="114">
        <v>1</v>
      </c>
      <c r="H44" s="96" t="s">
        <v>49</v>
      </c>
      <c r="I44" s="82">
        <v>17</v>
      </c>
      <c r="J44" s="101">
        <v>0</v>
      </c>
      <c r="K44" s="101">
        <v>0</v>
      </c>
      <c r="L44" s="101">
        <v>0</v>
      </c>
      <c r="M44" s="101">
        <v>0</v>
      </c>
      <c r="R44" s="98"/>
      <c r="S44" s="98"/>
    </row>
    <row r="45" spans="2:19" ht="26.25" customHeight="1" hidden="1" collapsed="1">
      <c r="B45" s="99">
        <v>2</v>
      </c>
      <c r="C45" s="94">
        <v>2</v>
      </c>
      <c r="D45" s="95">
        <v>1</v>
      </c>
      <c r="E45" s="96">
        <v>1</v>
      </c>
      <c r="F45" s="94">
        <v>1</v>
      </c>
      <c r="G45" s="97">
        <v>2</v>
      </c>
      <c r="H45" s="96" t="s">
        <v>50</v>
      </c>
      <c r="I45" s="82">
        <v>18</v>
      </c>
      <c r="J45" s="101">
        <v>0</v>
      </c>
      <c r="K45" s="101">
        <v>0</v>
      </c>
      <c r="L45" s="101">
        <v>0</v>
      </c>
      <c r="M45" s="101">
        <v>0</v>
      </c>
      <c r="R45" s="98"/>
      <c r="S45" s="98"/>
    </row>
    <row r="46" spans="2:19" ht="26.25" customHeight="1">
      <c r="B46" s="99">
        <v>2</v>
      </c>
      <c r="C46" s="94">
        <v>2</v>
      </c>
      <c r="D46" s="95">
        <v>1</v>
      </c>
      <c r="E46" s="96">
        <v>1</v>
      </c>
      <c r="F46" s="94">
        <v>1</v>
      </c>
      <c r="G46" s="97">
        <v>5</v>
      </c>
      <c r="H46" s="96" t="s">
        <v>51</v>
      </c>
      <c r="I46" s="82">
        <v>19</v>
      </c>
      <c r="J46" s="101">
        <v>75</v>
      </c>
      <c r="K46" s="101">
        <v>75</v>
      </c>
      <c r="L46" s="101">
        <v>72.22</v>
      </c>
      <c r="M46" s="101">
        <v>72.22</v>
      </c>
      <c r="R46" s="98"/>
      <c r="S46" s="98"/>
    </row>
    <row r="47" spans="2:19" ht="27" customHeight="1">
      <c r="B47" s="99">
        <v>2</v>
      </c>
      <c r="C47" s="94">
        <v>2</v>
      </c>
      <c r="D47" s="95">
        <v>1</v>
      </c>
      <c r="E47" s="96">
        <v>1</v>
      </c>
      <c r="F47" s="94">
        <v>1</v>
      </c>
      <c r="G47" s="97">
        <v>6</v>
      </c>
      <c r="H47" s="96" t="s">
        <v>52</v>
      </c>
      <c r="I47" s="82">
        <v>20</v>
      </c>
      <c r="J47" s="101">
        <v>760</v>
      </c>
      <c r="K47" s="101">
        <v>760</v>
      </c>
      <c r="L47" s="101">
        <v>755.5</v>
      </c>
      <c r="M47" s="101">
        <v>755.5</v>
      </c>
      <c r="R47" s="98"/>
      <c r="S47" s="98"/>
    </row>
    <row r="48" spans="2:19" ht="26.25" customHeight="1" hidden="1" collapsed="1">
      <c r="B48" s="115">
        <v>2</v>
      </c>
      <c r="C48" s="89">
        <v>2</v>
      </c>
      <c r="D48" s="87">
        <v>1</v>
      </c>
      <c r="E48" s="88">
        <v>1</v>
      </c>
      <c r="F48" s="89">
        <v>1</v>
      </c>
      <c r="G48" s="90">
        <v>7</v>
      </c>
      <c r="H48" s="88" t="s">
        <v>53</v>
      </c>
      <c r="I48" s="82">
        <v>21</v>
      </c>
      <c r="J48" s="101">
        <v>0</v>
      </c>
      <c r="K48" s="101">
        <v>0</v>
      </c>
      <c r="L48" s="101">
        <v>0</v>
      </c>
      <c r="M48" s="101">
        <v>0</v>
      </c>
      <c r="R48" s="98"/>
      <c r="S48" s="98"/>
    </row>
    <row r="49" spans="2:19" ht="15" customHeight="1" hidden="1" collapsed="1">
      <c r="B49" s="99">
        <v>2</v>
      </c>
      <c r="C49" s="94">
        <v>2</v>
      </c>
      <c r="D49" s="95">
        <v>1</v>
      </c>
      <c r="E49" s="96">
        <v>1</v>
      </c>
      <c r="F49" s="94">
        <v>1</v>
      </c>
      <c r="G49" s="97">
        <v>11</v>
      </c>
      <c r="H49" s="96" t="s">
        <v>54</v>
      </c>
      <c r="I49" s="82">
        <v>22</v>
      </c>
      <c r="J49" s="102">
        <v>0</v>
      </c>
      <c r="K49" s="101">
        <v>0</v>
      </c>
      <c r="L49" s="101">
        <v>0</v>
      </c>
      <c r="M49" s="101">
        <v>0</v>
      </c>
      <c r="R49" s="98"/>
      <c r="S49" s="98"/>
    </row>
    <row r="50" spans="2:19" ht="15.75" customHeight="1" hidden="1" collapsed="1">
      <c r="B50" s="107">
        <v>2</v>
      </c>
      <c r="C50" s="116">
        <v>2</v>
      </c>
      <c r="D50" s="117">
        <v>1</v>
      </c>
      <c r="E50" s="117">
        <v>1</v>
      </c>
      <c r="F50" s="117">
        <v>1</v>
      </c>
      <c r="G50" s="118">
        <v>12</v>
      </c>
      <c r="H50" s="119" t="s">
        <v>55</v>
      </c>
      <c r="I50" s="82">
        <v>23</v>
      </c>
      <c r="J50" s="120">
        <v>0</v>
      </c>
      <c r="K50" s="101">
        <v>0</v>
      </c>
      <c r="L50" s="101">
        <v>0</v>
      </c>
      <c r="M50" s="101">
        <v>0</v>
      </c>
      <c r="R50" s="98"/>
      <c r="S50" s="98"/>
    </row>
    <row r="51" spans="2:19" ht="25.5" customHeight="1" hidden="1" collapsed="1">
      <c r="B51" s="99">
        <v>2</v>
      </c>
      <c r="C51" s="94">
        <v>2</v>
      </c>
      <c r="D51" s="95">
        <v>1</v>
      </c>
      <c r="E51" s="95">
        <v>1</v>
      </c>
      <c r="F51" s="95">
        <v>1</v>
      </c>
      <c r="G51" s="97">
        <v>14</v>
      </c>
      <c r="H51" s="121" t="s">
        <v>56</v>
      </c>
      <c r="I51" s="82">
        <v>24</v>
      </c>
      <c r="J51" s="102">
        <v>0</v>
      </c>
      <c r="K51" s="102">
        <v>0</v>
      </c>
      <c r="L51" s="102">
        <v>0</v>
      </c>
      <c r="M51" s="102">
        <v>0</v>
      </c>
      <c r="R51" s="98"/>
      <c r="S51" s="98"/>
    </row>
    <row r="52" spans="2:19" ht="27.75" customHeight="1" hidden="1" collapsed="1">
      <c r="B52" s="99">
        <v>2</v>
      </c>
      <c r="C52" s="94">
        <v>2</v>
      </c>
      <c r="D52" s="95">
        <v>1</v>
      </c>
      <c r="E52" s="95">
        <v>1</v>
      </c>
      <c r="F52" s="95">
        <v>1</v>
      </c>
      <c r="G52" s="97">
        <v>15</v>
      </c>
      <c r="H52" s="96" t="s">
        <v>57</v>
      </c>
      <c r="I52" s="82">
        <v>25</v>
      </c>
      <c r="J52" s="102">
        <v>0</v>
      </c>
      <c r="K52" s="101">
        <v>0</v>
      </c>
      <c r="L52" s="101">
        <v>0</v>
      </c>
      <c r="M52" s="101">
        <v>0</v>
      </c>
      <c r="R52" s="98"/>
      <c r="S52" s="98"/>
    </row>
    <row r="53" spans="2:19" ht="15.75" customHeight="1" hidden="1" collapsed="1">
      <c r="B53" s="99">
        <v>2</v>
      </c>
      <c r="C53" s="94">
        <v>2</v>
      </c>
      <c r="D53" s="95">
        <v>1</v>
      </c>
      <c r="E53" s="95">
        <v>1</v>
      </c>
      <c r="F53" s="95">
        <v>1</v>
      </c>
      <c r="G53" s="97">
        <v>16</v>
      </c>
      <c r="H53" s="96" t="s">
        <v>58</v>
      </c>
      <c r="I53" s="82">
        <v>26</v>
      </c>
      <c r="J53" s="102">
        <v>0</v>
      </c>
      <c r="K53" s="101">
        <v>0</v>
      </c>
      <c r="L53" s="101">
        <v>0</v>
      </c>
      <c r="M53" s="101">
        <v>0</v>
      </c>
      <c r="R53" s="98"/>
      <c r="S53" s="98"/>
    </row>
    <row r="54" spans="2:19" ht="27.75" customHeight="1" hidden="1" collapsed="1">
      <c r="B54" s="99">
        <v>2</v>
      </c>
      <c r="C54" s="94">
        <v>2</v>
      </c>
      <c r="D54" s="95">
        <v>1</v>
      </c>
      <c r="E54" s="95">
        <v>1</v>
      </c>
      <c r="F54" s="95">
        <v>1</v>
      </c>
      <c r="G54" s="97">
        <v>17</v>
      </c>
      <c r="H54" s="96" t="s">
        <v>59</v>
      </c>
      <c r="I54" s="82">
        <v>27</v>
      </c>
      <c r="J54" s="102">
        <v>0</v>
      </c>
      <c r="K54" s="102">
        <v>0</v>
      </c>
      <c r="L54" s="102">
        <v>0</v>
      </c>
      <c r="M54" s="102">
        <v>0</v>
      </c>
      <c r="R54" s="98"/>
      <c r="S54" s="98"/>
    </row>
    <row r="55" spans="2:19" ht="14.25" customHeight="1">
      <c r="B55" s="99">
        <v>2</v>
      </c>
      <c r="C55" s="94">
        <v>2</v>
      </c>
      <c r="D55" s="95">
        <v>1</v>
      </c>
      <c r="E55" s="95">
        <v>1</v>
      </c>
      <c r="F55" s="95">
        <v>1</v>
      </c>
      <c r="G55" s="97">
        <v>20</v>
      </c>
      <c r="H55" s="96" t="s">
        <v>60</v>
      </c>
      <c r="I55" s="82">
        <v>28</v>
      </c>
      <c r="J55" s="102">
        <v>15970</v>
      </c>
      <c r="K55" s="101">
        <v>15970</v>
      </c>
      <c r="L55" s="101">
        <v>15956.28</v>
      </c>
      <c r="M55" s="101">
        <v>15956.28</v>
      </c>
      <c r="R55" s="98"/>
      <c r="S55" s="98"/>
    </row>
    <row r="56" spans="2:19" ht="27.75" customHeight="1" hidden="1" collapsed="1">
      <c r="B56" s="99">
        <v>2</v>
      </c>
      <c r="C56" s="94">
        <v>2</v>
      </c>
      <c r="D56" s="95">
        <v>1</v>
      </c>
      <c r="E56" s="95">
        <v>1</v>
      </c>
      <c r="F56" s="95">
        <v>1</v>
      </c>
      <c r="G56" s="97">
        <v>21</v>
      </c>
      <c r="H56" s="96" t="s">
        <v>61</v>
      </c>
      <c r="I56" s="82">
        <v>29</v>
      </c>
      <c r="J56" s="102">
        <v>0</v>
      </c>
      <c r="K56" s="101">
        <v>0</v>
      </c>
      <c r="L56" s="101">
        <v>0</v>
      </c>
      <c r="M56" s="101">
        <v>0</v>
      </c>
      <c r="R56" s="98"/>
      <c r="S56" s="98"/>
    </row>
    <row r="57" spans="2:19" ht="12" customHeight="1" hidden="1" collapsed="1">
      <c r="B57" s="99">
        <v>2</v>
      </c>
      <c r="C57" s="94">
        <v>2</v>
      </c>
      <c r="D57" s="95">
        <v>1</v>
      </c>
      <c r="E57" s="95">
        <v>1</v>
      </c>
      <c r="F57" s="95">
        <v>1</v>
      </c>
      <c r="G57" s="97">
        <v>22</v>
      </c>
      <c r="H57" s="96" t="s">
        <v>62</v>
      </c>
      <c r="I57" s="82">
        <v>30</v>
      </c>
      <c r="J57" s="102">
        <v>0</v>
      </c>
      <c r="K57" s="101">
        <v>0</v>
      </c>
      <c r="L57" s="101">
        <v>0</v>
      </c>
      <c r="M57" s="101">
        <v>0</v>
      </c>
      <c r="R57" s="98"/>
      <c r="S57" s="98"/>
    </row>
    <row r="58" spans="2:19" ht="15" customHeight="1">
      <c r="B58" s="99">
        <v>2</v>
      </c>
      <c r="C58" s="94">
        <v>2</v>
      </c>
      <c r="D58" s="95">
        <v>1</v>
      </c>
      <c r="E58" s="95">
        <v>1</v>
      </c>
      <c r="F58" s="95">
        <v>1</v>
      </c>
      <c r="G58" s="97">
        <v>30</v>
      </c>
      <c r="H58" s="96" t="s">
        <v>63</v>
      </c>
      <c r="I58" s="82">
        <v>31</v>
      </c>
      <c r="J58" s="102">
        <v>10</v>
      </c>
      <c r="K58" s="101">
        <v>10</v>
      </c>
      <c r="L58" s="101">
        <v>8.7</v>
      </c>
      <c r="M58" s="101">
        <v>8.7</v>
      </c>
      <c r="R58" s="98"/>
      <c r="S58" s="98"/>
    </row>
    <row r="59" spans="2:13" ht="14.25" customHeight="1" hidden="1" collapsed="1">
      <c r="B59" s="122">
        <v>2</v>
      </c>
      <c r="C59" s="123">
        <v>3</v>
      </c>
      <c r="D59" s="86"/>
      <c r="E59" s="87"/>
      <c r="F59" s="87"/>
      <c r="G59" s="90"/>
      <c r="H59" s="124" t="s">
        <v>64</v>
      </c>
      <c r="I59" s="82">
        <v>32</v>
      </c>
      <c r="J59" s="105">
        <f>J60</f>
        <v>0</v>
      </c>
      <c r="K59" s="105">
        <f>K60</f>
        <v>0</v>
      </c>
      <c r="L59" s="105">
        <f>L60</f>
        <v>0</v>
      </c>
      <c r="M59" s="105">
        <f>M60</f>
        <v>0</v>
      </c>
    </row>
    <row r="60" spans="2:20" ht="13.5" customHeight="1" hidden="1" collapsed="1">
      <c r="B60" s="99">
        <v>2</v>
      </c>
      <c r="C60" s="94">
        <v>3</v>
      </c>
      <c r="D60" s="95">
        <v>1</v>
      </c>
      <c r="E60" s="95"/>
      <c r="F60" s="95"/>
      <c r="G60" s="97"/>
      <c r="H60" s="96" t="s">
        <v>65</v>
      </c>
      <c r="I60" s="82">
        <v>33</v>
      </c>
      <c r="J60" s="83">
        <f>SUM(J61+J66+J71)</f>
        <v>0</v>
      </c>
      <c r="K60" s="125">
        <f>SUM(K61+K66+K71)</f>
        <v>0</v>
      </c>
      <c r="L60" s="84">
        <f>SUM(L61+L66+L71)</f>
        <v>0</v>
      </c>
      <c r="M60" s="83">
        <f>SUM(M61+M66+M71)</f>
        <v>0</v>
      </c>
      <c r="R60" s="98"/>
      <c r="T60" s="98"/>
    </row>
    <row r="61" spans="2:19" ht="15" customHeight="1" hidden="1" collapsed="1">
      <c r="B61" s="99">
        <v>2</v>
      </c>
      <c r="C61" s="94">
        <v>3</v>
      </c>
      <c r="D61" s="95">
        <v>1</v>
      </c>
      <c r="E61" s="95">
        <v>1</v>
      </c>
      <c r="F61" s="95"/>
      <c r="G61" s="97"/>
      <c r="H61" s="96" t="s">
        <v>66</v>
      </c>
      <c r="I61" s="82">
        <v>34</v>
      </c>
      <c r="J61" s="83">
        <f>J62</f>
        <v>0</v>
      </c>
      <c r="K61" s="125">
        <f>K62</f>
        <v>0</v>
      </c>
      <c r="L61" s="84">
        <f>L62</f>
        <v>0</v>
      </c>
      <c r="M61" s="83">
        <f>M62</f>
        <v>0</v>
      </c>
      <c r="R61" s="98"/>
      <c r="S61" s="98"/>
    </row>
    <row r="62" spans="2:19" ht="13.5" customHeight="1" hidden="1" collapsed="1">
      <c r="B62" s="99">
        <v>2</v>
      </c>
      <c r="C62" s="94">
        <v>3</v>
      </c>
      <c r="D62" s="95">
        <v>1</v>
      </c>
      <c r="E62" s="95">
        <v>1</v>
      </c>
      <c r="F62" s="95">
        <v>1</v>
      </c>
      <c r="G62" s="97"/>
      <c r="H62" s="96" t="s">
        <v>66</v>
      </c>
      <c r="I62" s="82">
        <v>35</v>
      </c>
      <c r="J62" s="83">
        <f>SUM(J63:J65)</f>
        <v>0</v>
      </c>
      <c r="K62" s="125">
        <f>SUM(K63:K65)</f>
        <v>0</v>
      </c>
      <c r="L62" s="84">
        <f>SUM(L63:L65)</f>
        <v>0</v>
      </c>
      <c r="M62" s="83">
        <f>SUM(M63:M65)</f>
        <v>0</v>
      </c>
      <c r="R62" s="98"/>
      <c r="S62" s="98"/>
    </row>
    <row r="63" spans="2:19" s="126" customFormat="1" ht="25.5" customHeight="1" hidden="1" collapsed="1">
      <c r="B63" s="99">
        <v>2</v>
      </c>
      <c r="C63" s="94">
        <v>3</v>
      </c>
      <c r="D63" s="95">
        <v>1</v>
      </c>
      <c r="E63" s="95">
        <v>1</v>
      </c>
      <c r="F63" s="95">
        <v>1</v>
      </c>
      <c r="G63" s="97">
        <v>1</v>
      </c>
      <c r="H63" s="96" t="s">
        <v>67</v>
      </c>
      <c r="I63" s="82">
        <v>36</v>
      </c>
      <c r="J63" s="102">
        <v>0</v>
      </c>
      <c r="K63" s="102">
        <v>0</v>
      </c>
      <c r="L63" s="102">
        <v>0</v>
      </c>
      <c r="M63" s="102">
        <v>0</v>
      </c>
      <c r="R63" s="98"/>
      <c r="S63" s="98"/>
    </row>
    <row r="64" spans="2:19" ht="19.5" customHeight="1" hidden="1" collapsed="1">
      <c r="B64" s="99">
        <v>2</v>
      </c>
      <c r="C64" s="89">
        <v>3</v>
      </c>
      <c r="D64" s="87">
        <v>1</v>
      </c>
      <c r="E64" s="87">
        <v>1</v>
      </c>
      <c r="F64" s="87">
        <v>1</v>
      </c>
      <c r="G64" s="90">
        <v>2</v>
      </c>
      <c r="H64" s="88" t="s">
        <v>68</v>
      </c>
      <c r="I64" s="82">
        <v>37</v>
      </c>
      <c r="J64" s="100">
        <v>0</v>
      </c>
      <c r="K64" s="100">
        <v>0</v>
      </c>
      <c r="L64" s="100">
        <v>0</v>
      </c>
      <c r="M64" s="100">
        <v>0</v>
      </c>
      <c r="R64" s="98"/>
      <c r="S64" s="98"/>
    </row>
    <row r="65" spans="2:19" ht="16.5" customHeight="1" hidden="1" collapsed="1">
      <c r="B65" s="94">
        <v>2</v>
      </c>
      <c r="C65" s="95">
        <v>3</v>
      </c>
      <c r="D65" s="95">
        <v>1</v>
      </c>
      <c r="E65" s="95">
        <v>1</v>
      </c>
      <c r="F65" s="95">
        <v>1</v>
      </c>
      <c r="G65" s="97">
        <v>3</v>
      </c>
      <c r="H65" s="96" t="s">
        <v>69</v>
      </c>
      <c r="I65" s="82">
        <v>38</v>
      </c>
      <c r="J65" s="102">
        <v>0</v>
      </c>
      <c r="K65" s="102">
        <v>0</v>
      </c>
      <c r="L65" s="102">
        <v>0</v>
      </c>
      <c r="M65" s="102">
        <v>0</v>
      </c>
      <c r="R65" s="98"/>
      <c r="S65" s="98"/>
    </row>
    <row r="66" spans="2:19" ht="29.25" customHeight="1" hidden="1" collapsed="1">
      <c r="B66" s="89">
        <v>2</v>
      </c>
      <c r="C66" s="87">
        <v>3</v>
      </c>
      <c r="D66" s="87">
        <v>1</v>
      </c>
      <c r="E66" s="87">
        <v>2</v>
      </c>
      <c r="F66" s="87"/>
      <c r="G66" s="90"/>
      <c r="H66" s="88" t="s">
        <v>70</v>
      </c>
      <c r="I66" s="82">
        <v>39</v>
      </c>
      <c r="J66" s="105">
        <f>J67</f>
        <v>0</v>
      </c>
      <c r="K66" s="127">
        <f>K67</f>
        <v>0</v>
      </c>
      <c r="L66" s="106">
        <f>L67</f>
        <v>0</v>
      </c>
      <c r="M66" s="106">
        <f>M67</f>
        <v>0</v>
      </c>
      <c r="R66" s="98"/>
      <c r="S66" s="98"/>
    </row>
    <row r="67" spans="2:19" ht="27" customHeight="1" hidden="1" collapsed="1">
      <c r="B67" s="108">
        <v>2</v>
      </c>
      <c r="C67" s="109">
        <v>3</v>
      </c>
      <c r="D67" s="109">
        <v>1</v>
      </c>
      <c r="E67" s="109">
        <v>2</v>
      </c>
      <c r="F67" s="109">
        <v>1</v>
      </c>
      <c r="G67" s="111"/>
      <c r="H67" s="88" t="s">
        <v>70</v>
      </c>
      <c r="I67" s="82">
        <v>40</v>
      </c>
      <c r="J67" s="93">
        <f>SUM(J68:J70)</f>
        <v>0</v>
      </c>
      <c r="K67" s="128">
        <f>SUM(K68:K70)</f>
        <v>0</v>
      </c>
      <c r="L67" s="92">
        <f>SUM(L68:L70)</f>
        <v>0</v>
      </c>
      <c r="M67" s="84">
        <f>SUM(M68:M70)</f>
        <v>0</v>
      </c>
      <c r="R67" s="98"/>
      <c r="S67" s="98"/>
    </row>
    <row r="68" spans="2:19" s="126" customFormat="1" ht="27" customHeight="1" hidden="1" collapsed="1">
      <c r="B68" s="94">
        <v>2</v>
      </c>
      <c r="C68" s="95">
        <v>3</v>
      </c>
      <c r="D68" s="95">
        <v>1</v>
      </c>
      <c r="E68" s="95">
        <v>2</v>
      </c>
      <c r="F68" s="95">
        <v>1</v>
      </c>
      <c r="G68" s="97">
        <v>1</v>
      </c>
      <c r="H68" s="99" t="s">
        <v>67</v>
      </c>
      <c r="I68" s="82">
        <v>41</v>
      </c>
      <c r="J68" s="102">
        <v>0</v>
      </c>
      <c r="K68" s="102">
        <v>0</v>
      </c>
      <c r="L68" s="102">
        <v>0</v>
      </c>
      <c r="M68" s="102">
        <v>0</v>
      </c>
      <c r="R68" s="98"/>
      <c r="S68" s="98"/>
    </row>
    <row r="69" spans="2:19" ht="16.5" customHeight="1" hidden="1" collapsed="1">
      <c r="B69" s="94">
        <v>2</v>
      </c>
      <c r="C69" s="95">
        <v>3</v>
      </c>
      <c r="D69" s="95">
        <v>1</v>
      </c>
      <c r="E69" s="95">
        <v>2</v>
      </c>
      <c r="F69" s="95">
        <v>1</v>
      </c>
      <c r="G69" s="97">
        <v>2</v>
      </c>
      <c r="H69" s="99" t="s">
        <v>68</v>
      </c>
      <c r="I69" s="82">
        <v>42</v>
      </c>
      <c r="J69" s="102">
        <v>0</v>
      </c>
      <c r="K69" s="102">
        <v>0</v>
      </c>
      <c r="L69" s="102">
        <v>0</v>
      </c>
      <c r="M69" s="102">
        <v>0</v>
      </c>
      <c r="R69" s="98"/>
      <c r="S69" s="98"/>
    </row>
    <row r="70" spans="2:19" ht="15" customHeight="1" hidden="1" collapsed="1">
      <c r="B70" s="94">
        <v>2</v>
      </c>
      <c r="C70" s="95">
        <v>3</v>
      </c>
      <c r="D70" s="95">
        <v>1</v>
      </c>
      <c r="E70" s="95">
        <v>2</v>
      </c>
      <c r="F70" s="95">
        <v>1</v>
      </c>
      <c r="G70" s="97">
        <v>3</v>
      </c>
      <c r="H70" s="99" t="s">
        <v>69</v>
      </c>
      <c r="I70" s="82">
        <v>43</v>
      </c>
      <c r="J70" s="102">
        <v>0</v>
      </c>
      <c r="K70" s="102">
        <v>0</v>
      </c>
      <c r="L70" s="102">
        <v>0</v>
      </c>
      <c r="M70" s="102">
        <v>0</v>
      </c>
      <c r="R70" s="98"/>
      <c r="S70" s="98"/>
    </row>
    <row r="71" spans="2:19" ht="27.75" customHeight="1" hidden="1" collapsed="1">
      <c r="B71" s="94">
        <v>2</v>
      </c>
      <c r="C71" s="95">
        <v>3</v>
      </c>
      <c r="D71" s="95">
        <v>1</v>
      </c>
      <c r="E71" s="95">
        <v>3</v>
      </c>
      <c r="F71" s="95"/>
      <c r="G71" s="97"/>
      <c r="H71" s="99" t="s">
        <v>71</v>
      </c>
      <c r="I71" s="82">
        <v>44</v>
      </c>
      <c r="J71" s="83">
        <f>J72</f>
        <v>0</v>
      </c>
      <c r="K71" s="125">
        <f>K72</f>
        <v>0</v>
      </c>
      <c r="L71" s="84">
        <f>L72</f>
        <v>0</v>
      </c>
      <c r="M71" s="84">
        <f>M72</f>
        <v>0</v>
      </c>
      <c r="R71" s="98"/>
      <c r="S71" s="98"/>
    </row>
    <row r="72" spans="2:19" ht="26.25" customHeight="1" hidden="1" collapsed="1">
      <c r="B72" s="94">
        <v>2</v>
      </c>
      <c r="C72" s="95">
        <v>3</v>
      </c>
      <c r="D72" s="95">
        <v>1</v>
      </c>
      <c r="E72" s="95">
        <v>3</v>
      </c>
      <c r="F72" s="95">
        <v>1</v>
      </c>
      <c r="G72" s="97"/>
      <c r="H72" s="99" t="s">
        <v>72</v>
      </c>
      <c r="I72" s="82">
        <v>45</v>
      </c>
      <c r="J72" s="83">
        <f>SUM(J73:J75)</f>
        <v>0</v>
      </c>
      <c r="K72" s="125">
        <f>SUM(K73:K75)</f>
        <v>0</v>
      </c>
      <c r="L72" s="84">
        <f>SUM(L73:L75)</f>
        <v>0</v>
      </c>
      <c r="M72" s="84">
        <f>SUM(M73:M75)</f>
        <v>0</v>
      </c>
      <c r="R72" s="98"/>
      <c r="S72" s="98"/>
    </row>
    <row r="73" spans="2:19" ht="15" customHeight="1" hidden="1" collapsed="1">
      <c r="B73" s="89">
        <v>2</v>
      </c>
      <c r="C73" s="87">
        <v>3</v>
      </c>
      <c r="D73" s="87">
        <v>1</v>
      </c>
      <c r="E73" s="87">
        <v>3</v>
      </c>
      <c r="F73" s="87">
        <v>1</v>
      </c>
      <c r="G73" s="90">
        <v>1</v>
      </c>
      <c r="H73" s="115" t="s">
        <v>73</v>
      </c>
      <c r="I73" s="82">
        <v>46</v>
      </c>
      <c r="J73" s="100">
        <v>0</v>
      </c>
      <c r="K73" s="100">
        <v>0</v>
      </c>
      <c r="L73" s="100">
        <v>0</v>
      </c>
      <c r="M73" s="100">
        <v>0</v>
      </c>
      <c r="R73" s="98"/>
      <c r="S73" s="98"/>
    </row>
    <row r="74" spans="2:19" ht="16.5" customHeight="1" hidden="1" collapsed="1">
      <c r="B74" s="94">
        <v>2</v>
      </c>
      <c r="C74" s="95">
        <v>3</v>
      </c>
      <c r="D74" s="95">
        <v>1</v>
      </c>
      <c r="E74" s="95">
        <v>3</v>
      </c>
      <c r="F74" s="95">
        <v>1</v>
      </c>
      <c r="G74" s="97">
        <v>2</v>
      </c>
      <c r="H74" s="99" t="s">
        <v>74</v>
      </c>
      <c r="I74" s="82">
        <v>47</v>
      </c>
      <c r="J74" s="102">
        <v>0</v>
      </c>
      <c r="K74" s="102">
        <v>0</v>
      </c>
      <c r="L74" s="102">
        <v>0</v>
      </c>
      <c r="M74" s="102">
        <v>0</v>
      </c>
      <c r="R74" s="98"/>
      <c r="S74" s="98"/>
    </row>
    <row r="75" spans="2:19" ht="17.25" customHeight="1" hidden="1" collapsed="1">
      <c r="B75" s="89">
        <v>2</v>
      </c>
      <c r="C75" s="87">
        <v>3</v>
      </c>
      <c r="D75" s="87">
        <v>1</v>
      </c>
      <c r="E75" s="87">
        <v>3</v>
      </c>
      <c r="F75" s="87">
        <v>1</v>
      </c>
      <c r="G75" s="90">
        <v>3</v>
      </c>
      <c r="H75" s="115" t="s">
        <v>75</v>
      </c>
      <c r="I75" s="82">
        <v>48</v>
      </c>
      <c r="J75" s="100">
        <v>0</v>
      </c>
      <c r="K75" s="100">
        <v>0</v>
      </c>
      <c r="L75" s="100">
        <v>0</v>
      </c>
      <c r="M75" s="100">
        <v>0</v>
      </c>
      <c r="R75" s="98"/>
      <c r="S75" s="98"/>
    </row>
    <row r="76" spans="2:13" ht="12.75" customHeight="1" hidden="1" collapsed="1">
      <c r="B76" s="89">
        <v>2</v>
      </c>
      <c r="C76" s="87">
        <v>3</v>
      </c>
      <c r="D76" s="87">
        <v>2</v>
      </c>
      <c r="E76" s="87"/>
      <c r="F76" s="87"/>
      <c r="G76" s="90"/>
      <c r="H76" s="115" t="s">
        <v>76</v>
      </c>
      <c r="I76" s="82">
        <v>49</v>
      </c>
      <c r="J76" s="83">
        <f aca="true" t="shared" si="3" ref="J76:M77">J77</f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</row>
    <row r="77" spans="2:13" ht="12" customHeight="1" hidden="1" collapsed="1">
      <c r="B77" s="89">
        <v>2</v>
      </c>
      <c r="C77" s="87">
        <v>3</v>
      </c>
      <c r="D77" s="87">
        <v>2</v>
      </c>
      <c r="E77" s="87">
        <v>1</v>
      </c>
      <c r="F77" s="87"/>
      <c r="G77" s="90"/>
      <c r="H77" s="115" t="s">
        <v>76</v>
      </c>
      <c r="I77" s="82">
        <v>50</v>
      </c>
      <c r="J77" s="83">
        <f t="shared" si="3"/>
        <v>0</v>
      </c>
      <c r="K77" s="83">
        <f t="shared" si="3"/>
        <v>0</v>
      </c>
      <c r="L77" s="83">
        <f t="shared" si="3"/>
        <v>0</v>
      </c>
      <c r="M77" s="83">
        <f t="shared" si="3"/>
        <v>0</v>
      </c>
    </row>
    <row r="78" spans="2:13" ht="15.75" customHeight="1" hidden="1" collapsed="1">
      <c r="B78" s="89">
        <v>2</v>
      </c>
      <c r="C78" s="87">
        <v>3</v>
      </c>
      <c r="D78" s="87">
        <v>2</v>
      </c>
      <c r="E78" s="87">
        <v>1</v>
      </c>
      <c r="F78" s="87">
        <v>1</v>
      </c>
      <c r="G78" s="90"/>
      <c r="H78" s="115" t="s">
        <v>76</v>
      </c>
      <c r="I78" s="82">
        <v>51</v>
      </c>
      <c r="J78" s="83">
        <f>SUM(J79)</f>
        <v>0</v>
      </c>
      <c r="K78" s="83">
        <f>SUM(K79)</f>
        <v>0</v>
      </c>
      <c r="L78" s="83">
        <f>SUM(L79)</f>
        <v>0</v>
      </c>
      <c r="M78" s="83">
        <f>SUM(M79)</f>
        <v>0</v>
      </c>
    </row>
    <row r="79" spans="2:13" ht="13.5" customHeight="1" hidden="1" collapsed="1">
      <c r="B79" s="89">
        <v>2</v>
      </c>
      <c r="C79" s="87">
        <v>3</v>
      </c>
      <c r="D79" s="87">
        <v>2</v>
      </c>
      <c r="E79" s="87">
        <v>1</v>
      </c>
      <c r="F79" s="87">
        <v>1</v>
      </c>
      <c r="G79" s="90">
        <v>1</v>
      </c>
      <c r="H79" s="115" t="s">
        <v>76</v>
      </c>
      <c r="I79" s="82">
        <v>52</v>
      </c>
      <c r="J79" s="102">
        <v>0</v>
      </c>
      <c r="K79" s="102">
        <v>0</v>
      </c>
      <c r="L79" s="102">
        <v>0</v>
      </c>
      <c r="M79" s="102">
        <v>0</v>
      </c>
    </row>
    <row r="80" spans="2:13" ht="16.5" customHeight="1" hidden="1" collapsed="1">
      <c r="B80" s="78">
        <v>2</v>
      </c>
      <c r="C80" s="79">
        <v>4</v>
      </c>
      <c r="D80" s="79"/>
      <c r="E80" s="79"/>
      <c r="F80" s="79"/>
      <c r="G80" s="81"/>
      <c r="H80" s="129" t="s">
        <v>77</v>
      </c>
      <c r="I80" s="82">
        <v>53</v>
      </c>
      <c r="J80" s="83">
        <f aca="true" t="shared" si="4" ref="J80:M82">J81</f>
        <v>0</v>
      </c>
      <c r="K80" s="125">
        <f t="shared" si="4"/>
        <v>0</v>
      </c>
      <c r="L80" s="84">
        <f t="shared" si="4"/>
        <v>0</v>
      </c>
      <c r="M80" s="84">
        <f t="shared" si="4"/>
        <v>0</v>
      </c>
    </row>
    <row r="81" spans="2:13" ht="15.75" customHeight="1" hidden="1" collapsed="1">
      <c r="B81" s="94">
        <v>2</v>
      </c>
      <c r="C81" s="95">
        <v>4</v>
      </c>
      <c r="D81" s="95">
        <v>1</v>
      </c>
      <c r="E81" s="95"/>
      <c r="F81" s="95"/>
      <c r="G81" s="97"/>
      <c r="H81" s="99" t="s">
        <v>78</v>
      </c>
      <c r="I81" s="82">
        <v>54</v>
      </c>
      <c r="J81" s="83">
        <f t="shared" si="4"/>
        <v>0</v>
      </c>
      <c r="K81" s="125">
        <f t="shared" si="4"/>
        <v>0</v>
      </c>
      <c r="L81" s="84">
        <f t="shared" si="4"/>
        <v>0</v>
      </c>
      <c r="M81" s="84">
        <f t="shared" si="4"/>
        <v>0</v>
      </c>
    </row>
    <row r="82" spans="2:13" ht="17.25" customHeight="1" hidden="1" collapsed="1">
      <c r="B82" s="94">
        <v>2</v>
      </c>
      <c r="C82" s="95">
        <v>4</v>
      </c>
      <c r="D82" s="95">
        <v>1</v>
      </c>
      <c r="E82" s="95">
        <v>1</v>
      </c>
      <c r="F82" s="95"/>
      <c r="G82" s="97"/>
      <c r="H82" s="99" t="s">
        <v>78</v>
      </c>
      <c r="I82" s="82">
        <v>55</v>
      </c>
      <c r="J82" s="83">
        <f t="shared" si="4"/>
        <v>0</v>
      </c>
      <c r="K82" s="125">
        <f t="shared" si="4"/>
        <v>0</v>
      </c>
      <c r="L82" s="84">
        <f t="shared" si="4"/>
        <v>0</v>
      </c>
      <c r="M82" s="84">
        <f t="shared" si="4"/>
        <v>0</v>
      </c>
    </row>
    <row r="83" spans="2:13" ht="18" customHeight="1" hidden="1" collapsed="1">
      <c r="B83" s="94">
        <v>2</v>
      </c>
      <c r="C83" s="95">
        <v>4</v>
      </c>
      <c r="D83" s="95">
        <v>1</v>
      </c>
      <c r="E83" s="95">
        <v>1</v>
      </c>
      <c r="F83" s="95">
        <v>1</v>
      </c>
      <c r="G83" s="97"/>
      <c r="H83" s="99" t="s">
        <v>78</v>
      </c>
      <c r="I83" s="82">
        <v>56</v>
      </c>
      <c r="J83" s="83">
        <f>SUM(J84:J86)</f>
        <v>0</v>
      </c>
      <c r="K83" s="125">
        <f>SUM(K84:K86)</f>
        <v>0</v>
      </c>
      <c r="L83" s="84">
        <f>SUM(L84:L86)</f>
        <v>0</v>
      </c>
      <c r="M83" s="84">
        <f>SUM(M84:M86)</f>
        <v>0</v>
      </c>
    </row>
    <row r="84" spans="2:13" ht="14.25" customHeight="1" hidden="1" collapsed="1">
      <c r="B84" s="94">
        <v>2</v>
      </c>
      <c r="C84" s="95">
        <v>4</v>
      </c>
      <c r="D84" s="95">
        <v>1</v>
      </c>
      <c r="E84" s="95">
        <v>1</v>
      </c>
      <c r="F84" s="95">
        <v>1</v>
      </c>
      <c r="G84" s="97">
        <v>1</v>
      </c>
      <c r="H84" s="99" t="s">
        <v>79</v>
      </c>
      <c r="I84" s="82">
        <v>57</v>
      </c>
      <c r="J84" s="102">
        <v>0</v>
      </c>
      <c r="K84" s="102">
        <v>0</v>
      </c>
      <c r="L84" s="102">
        <v>0</v>
      </c>
      <c r="M84" s="102">
        <v>0</v>
      </c>
    </row>
    <row r="85" spans="2:13" ht="13.5" customHeight="1" hidden="1" collapsed="1">
      <c r="B85" s="94">
        <v>2</v>
      </c>
      <c r="C85" s="94">
        <v>4</v>
      </c>
      <c r="D85" s="94">
        <v>1</v>
      </c>
      <c r="E85" s="95">
        <v>1</v>
      </c>
      <c r="F85" s="95">
        <v>1</v>
      </c>
      <c r="G85" s="130">
        <v>2</v>
      </c>
      <c r="H85" s="96" t="s">
        <v>80</v>
      </c>
      <c r="I85" s="82">
        <v>58</v>
      </c>
      <c r="J85" s="102">
        <v>0</v>
      </c>
      <c r="K85" s="102">
        <v>0</v>
      </c>
      <c r="L85" s="102">
        <v>0</v>
      </c>
      <c r="M85" s="102">
        <v>0</v>
      </c>
    </row>
    <row r="86" spans="2:13" ht="15" hidden="1" collapsed="1">
      <c r="B86" s="94">
        <v>2</v>
      </c>
      <c r="C86" s="95">
        <v>4</v>
      </c>
      <c r="D86" s="94">
        <v>1</v>
      </c>
      <c r="E86" s="95">
        <v>1</v>
      </c>
      <c r="F86" s="95">
        <v>1</v>
      </c>
      <c r="G86" s="130">
        <v>3</v>
      </c>
      <c r="H86" s="96" t="s">
        <v>81</v>
      </c>
      <c r="I86" s="82">
        <v>59</v>
      </c>
      <c r="J86" s="102">
        <v>0</v>
      </c>
      <c r="K86" s="102">
        <v>0</v>
      </c>
      <c r="L86" s="102">
        <v>0</v>
      </c>
      <c r="M86" s="102">
        <v>0</v>
      </c>
    </row>
    <row r="87" spans="2:13" ht="15" hidden="1" collapsed="1">
      <c r="B87" s="78">
        <v>2</v>
      </c>
      <c r="C87" s="79">
        <v>5</v>
      </c>
      <c r="D87" s="78"/>
      <c r="E87" s="79"/>
      <c r="F87" s="79"/>
      <c r="G87" s="131"/>
      <c r="H87" s="80" t="s">
        <v>82</v>
      </c>
      <c r="I87" s="82">
        <v>60</v>
      </c>
      <c r="J87" s="83">
        <f>SUM(J88+J93+J98)</f>
        <v>0</v>
      </c>
      <c r="K87" s="125">
        <f>SUM(K88+K93+K98)</f>
        <v>0</v>
      </c>
      <c r="L87" s="84">
        <f>SUM(L88+L93+L98)</f>
        <v>0</v>
      </c>
      <c r="M87" s="84">
        <f>SUM(M88+M93+M98)</f>
        <v>0</v>
      </c>
    </row>
    <row r="88" spans="2:13" ht="15" hidden="1" collapsed="1">
      <c r="B88" s="89">
        <v>2</v>
      </c>
      <c r="C88" s="87">
        <v>5</v>
      </c>
      <c r="D88" s="89">
        <v>1</v>
      </c>
      <c r="E88" s="87"/>
      <c r="F88" s="87"/>
      <c r="G88" s="132"/>
      <c r="H88" s="88" t="s">
        <v>83</v>
      </c>
      <c r="I88" s="82">
        <v>61</v>
      </c>
      <c r="J88" s="105">
        <f aca="true" t="shared" si="5" ref="J88:M89">J89</f>
        <v>0</v>
      </c>
      <c r="K88" s="127">
        <f t="shared" si="5"/>
        <v>0</v>
      </c>
      <c r="L88" s="106">
        <f t="shared" si="5"/>
        <v>0</v>
      </c>
      <c r="M88" s="106">
        <f t="shared" si="5"/>
        <v>0</v>
      </c>
    </row>
    <row r="89" spans="2:13" ht="15" hidden="1" collapsed="1">
      <c r="B89" s="94">
        <v>2</v>
      </c>
      <c r="C89" s="95">
        <v>5</v>
      </c>
      <c r="D89" s="94">
        <v>1</v>
      </c>
      <c r="E89" s="95">
        <v>1</v>
      </c>
      <c r="F89" s="95"/>
      <c r="G89" s="130"/>
      <c r="H89" s="96" t="s">
        <v>83</v>
      </c>
      <c r="I89" s="82">
        <v>62</v>
      </c>
      <c r="J89" s="83">
        <f t="shared" si="5"/>
        <v>0</v>
      </c>
      <c r="K89" s="125">
        <f t="shared" si="5"/>
        <v>0</v>
      </c>
      <c r="L89" s="84">
        <f t="shared" si="5"/>
        <v>0</v>
      </c>
      <c r="M89" s="84">
        <f t="shared" si="5"/>
        <v>0</v>
      </c>
    </row>
    <row r="90" spans="2:13" ht="15" hidden="1" collapsed="1">
      <c r="B90" s="94">
        <v>2</v>
      </c>
      <c r="C90" s="95">
        <v>5</v>
      </c>
      <c r="D90" s="94">
        <v>1</v>
      </c>
      <c r="E90" s="95">
        <v>1</v>
      </c>
      <c r="F90" s="95">
        <v>1</v>
      </c>
      <c r="G90" s="130"/>
      <c r="H90" s="96" t="s">
        <v>83</v>
      </c>
      <c r="I90" s="82">
        <v>63</v>
      </c>
      <c r="J90" s="83">
        <f>SUM(J91:J92)</f>
        <v>0</v>
      </c>
      <c r="K90" s="125">
        <f>SUM(K91:K92)</f>
        <v>0</v>
      </c>
      <c r="L90" s="84">
        <f>SUM(L91:L92)</f>
        <v>0</v>
      </c>
      <c r="M90" s="84">
        <f>SUM(M91:M92)</f>
        <v>0</v>
      </c>
    </row>
    <row r="91" spans="2:13" ht="25.5" customHeight="1" hidden="1" collapsed="1">
      <c r="B91" s="94">
        <v>2</v>
      </c>
      <c r="C91" s="95">
        <v>5</v>
      </c>
      <c r="D91" s="94">
        <v>1</v>
      </c>
      <c r="E91" s="95">
        <v>1</v>
      </c>
      <c r="F91" s="95">
        <v>1</v>
      </c>
      <c r="G91" s="130">
        <v>1</v>
      </c>
      <c r="H91" s="96" t="s">
        <v>84</v>
      </c>
      <c r="I91" s="82">
        <v>64</v>
      </c>
      <c r="J91" s="102">
        <v>0</v>
      </c>
      <c r="K91" s="102">
        <v>0</v>
      </c>
      <c r="L91" s="102">
        <v>0</v>
      </c>
      <c r="M91" s="102">
        <v>0</v>
      </c>
    </row>
    <row r="92" spans="2:13" ht="15.75" customHeight="1" hidden="1" collapsed="1">
      <c r="B92" s="94">
        <v>2</v>
      </c>
      <c r="C92" s="95">
        <v>5</v>
      </c>
      <c r="D92" s="94">
        <v>1</v>
      </c>
      <c r="E92" s="95">
        <v>1</v>
      </c>
      <c r="F92" s="95">
        <v>1</v>
      </c>
      <c r="G92" s="130">
        <v>2</v>
      </c>
      <c r="H92" s="96" t="s">
        <v>85</v>
      </c>
      <c r="I92" s="82">
        <v>65</v>
      </c>
      <c r="J92" s="102">
        <v>0</v>
      </c>
      <c r="K92" s="102">
        <v>0</v>
      </c>
      <c r="L92" s="102">
        <v>0</v>
      </c>
      <c r="M92" s="102">
        <v>0</v>
      </c>
    </row>
    <row r="93" spans="2:13" ht="12" customHeight="1" hidden="1" collapsed="1">
      <c r="B93" s="94">
        <v>2</v>
      </c>
      <c r="C93" s="95">
        <v>5</v>
      </c>
      <c r="D93" s="94">
        <v>2</v>
      </c>
      <c r="E93" s="95"/>
      <c r="F93" s="95"/>
      <c r="G93" s="130"/>
      <c r="H93" s="96" t="s">
        <v>86</v>
      </c>
      <c r="I93" s="82">
        <v>66</v>
      </c>
      <c r="J93" s="83">
        <f aca="true" t="shared" si="6" ref="J93:M94">J94</f>
        <v>0</v>
      </c>
      <c r="K93" s="125">
        <f t="shared" si="6"/>
        <v>0</v>
      </c>
      <c r="L93" s="84">
        <f t="shared" si="6"/>
        <v>0</v>
      </c>
      <c r="M93" s="83">
        <f t="shared" si="6"/>
        <v>0</v>
      </c>
    </row>
    <row r="94" spans="2:13" ht="15.75" customHeight="1" hidden="1" collapsed="1">
      <c r="B94" s="99">
        <v>2</v>
      </c>
      <c r="C94" s="94">
        <v>5</v>
      </c>
      <c r="D94" s="95">
        <v>2</v>
      </c>
      <c r="E94" s="96">
        <v>1</v>
      </c>
      <c r="F94" s="94"/>
      <c r="G94" s="130"/>
      <c r="H94" s="96" t="s">
        <v>86</v>
      </c>
      <c r="I94" s="82">
        <v>67</v>
      </c>
      <c r="J94" s="83">
        <f t="shared" si="6"/>
        <v>0</v>
      </c>
      <c r="K94" s="125">
        <f t="shared" si="6"/>
        <v>0</v>
      </c>
      <c r="L94" s="84">
        <f t="shared" si="6"/>
        <v>0</v>
      </c>
      <c r="M94" s="83">
        <f t="shared" si="6"/>
        <v>0</v>
      </c>
    </row>
    <row r="95" spans="2:13" ht="15" customHeight="1" hidden="1" collapsed="1">
      <c r="B95" s="99">
        <v>2</v>
      </c>
      <c r="C95" s="94">
        <v>5</v>
      </c>
      <c r="D95" s="95">
        <v>2</v>
      </c>
      <c r="E95" s="96">
        <v>1</v>
      </c>
      <c r="F95" s="94">
        <v>1</v>
      </c>
      <c r="G95" s="130"/>
      <c r="H95" s="96" t="s">
        <v>86</v>
      </c>
      <c r="I95" s="82">
        <v>68</v>
      </c>
      <c r="J95" s="83">
        <f>SUM(J96:J97)</f>
        <v>0</v>
      </c>
      <c r="K95" s="125">
        <f>SUM(K96:K97)</f>
        <v>0</v>
      </c>
      <c r="L95" s="84">
        <f>SUM(L96:L97)</f>
        <v>0</v>
      </c>
      <c r="M95" s="83">
        <f>SUM(M96:M97)</f>
        <v>0</v>
      </c>
    </row>
    <row r="96" spans="2:13" ht="25.5" customHeight="1" hidden="1" collapsed="1">
      <c r="B96" s="99">
        <v>2</v>
      </c>
      <c r="C96" s="94">
        <v>5</v>
      </c>
      <c r="D96" s="95">
        <v>2</v>
      </c>
      <c r="E96" s="96">
        <v>1</v>
      </c>
      <c r="F96" s="94">
        <v>1</v>
      </c>
      <c r="G96" s="130">
        <v>1</v>
      </c>
      <c r="H96" s="96" t="s">
        <v>87</v>
      </c>
      <c r="I96" s="82">
        <v>69</v>
      </c>
      <c r="J96" s="102">
        <v>0</v>
      </c>
      <c r="K96" s="102">
        <v>0</v>
      </c>
      <c r="L96" s="102">
        <v>0</v>
      </c>
      <c r="M96" s="102">
        <v>0</v>
      </c>
    </row>
    <row r="97" spans="2:13" ht="25.5" customHeight="1" hidden="1" collapsed="1">
      <c r="B97" s="99">
        <v>2</v>
      </c>
      <c r="C97" s="94">
        <v>5</v>
      </c>
      <c r="D97" s="95">
        <v>2</v>
      </c>
      <c r="E97" s="96">
        <v>1</v>
      </c>
      <c r="F97" s="94">
        <v>1</v>
      </c>
      <c r="G97" s="130">
        <v>2</v>
      </c>
      <c r="H97" s="96" t="s">
        <v>88</v>
      </c>
      <c r="I97" s="82">
        <v>70</v>
      </c>
      <c r="J97" s="102">
        <v>0</v>
      </c>
      <c r="K97" s="102">
        <v>0</v>
      </c>
      <c r="L97" s="102">
        <v>0</v>
      </c>
      <c r="M97" s="102">
        <v>0</v>
      </c>
    </row>
    <row r="98" spans="2:13" ht="28.5" customHeight="1" hidden="1" collapsed="1">
      <c r="B98" s="99">
        <v>2</v>
      </c>
      <c r="C98" s="94">
        <v>5</v>
      </c>
      <c r="D98" s="95">
        <v>3</v>
      </c>
      <c r="E98" s="96"/>
      <c r="F98" s="94"/>
      <c r="G98" s="130"/>
      <c r="H98" s="96" t="s">
        <v>89</v>
      </c>
      <c r="I98" s="82">
        <v>71</v>
      </c>
      <c r="J98" s="83">
        <f aca="true" t="shared" si="7" ref="J98:M99">J99</f>
        <v>0</v>
      </c>
      <c r="K98" s="125">
        <f t="shared" si="7"/>
        <v>0</v>
      </c>
      <c r="L98" s="84">
        <f t="shared" si="7"/>
        <v>0</v>
      </c>
      <c r="M98" s="83">
        <f t="shared" si="7"/>
        <v>0</v>
      </c>
    </row>
    <row r="99" spans="2:13" ht="27" customHeight="1" hidden="1" collapsed="1">
      <c r="B99" s="99">
        <v>2</v>
      </c>
      <c r="C99" s="94">
        <v>5</v>
      </c>
      <c r="D99" s="95">
        <v>3</v>
      </c>
      <c r="E99" s="96">
        <v>1</v>
      </c>
      <c r="F99" s="94"/>
      <c r="G99" s="130"/>
      <c r="H99" s="96" t="s">
        <v>90</v>
      </c>
      <c r="I99" s="82">
        <v>72</v>
      </c>
      <c r="J99" s="83">
        <f t="shared" si="7"/>
        <v>0</v>
      </c>
      <c r="K99" s="125">
        <f t="shared" si="7"/>
        <v>0</v>
      </c>
      <c r="L99" s="84">
        <f t="shared" si="7"/>
        <v>0</v>
      </c>
      <c r="M99" s="83">
        <f t="shared" si="7"/>
        <v>0</v>
      </c>
    </row>
    <row r="100" spans="2:13" ht="30" customHeight="1" hidden="1" collapsed="1">
      <c r="B100" s="107">
        <v>2</v>
      </c>
      <c r="C100" s="108">
        <v>5</v>
      </c>
      <c r="D100" s="109">
        <v>3</v>
      </c>
      <c r="E100" s="110">
        <v>1</v>
      </c>
      <c r="F100" s="108">
        <v>1</v>
      </c>
      <c r="G100" s="133"/>
      <c r="H100" s="110" t="s">
        <v>90</v>
      </c>
      <c r="I100" s="82">
        <v>73</v>
      </c>
      <c r="J100" s="93">
        <f>SUM(J101:J102)</f>
        <v>0</v>
      </c>
      <c r="K100" s="128">
        <f>SUM(K101:K102)</f>
        <v>0</v>
      </c>
      <c r="L100" s="92">
        <f>SUM(L101:L102)</f>
        <v>0</v>
      </c>
      <c r="M100" s="93">
        <f>SUM(M101:M102)</f>
        <v>0</v>
      </c>
    </row>
    <row r="101" spans="2:13" ht="26.25" customHeight="1" hidden="1" collapsed="1">
      <c r="B101" s="99">
        <v>2</v>
      </c>
      <c r="C101" s="94">
        <v>5</v>
      </c>
      <c r="D101" s="95">
        <v>3</v>
      </c>
      <c r="E101" s="96">
        <v>1</v>
      </c>
      <c r="F101" s="94">
        <v>1</v>
      </c>
      <c r="G101" s="130">
        <v>1</v>
      </c>
      <c r="H101" s="96" t="s">
        <v>90</v>
      </c>
      <c r="I101" s="82">
        <v>74</v>
      </c>
      <c r="J101" s="102">
        <v>0</v>
      </c>
      <c r="K101" s="102">
        <v>0</v>
      </c>
      <c r="L101" s="102">
        <v>0</v>
      </c>
      <c r="M101" s="102">
        <v>0</v>
      </c>
    </row>
    <row r="102" spans="2:13" ht="26.25" customHeight="1" hidden="1" collapsed="1">
      <c r="B102" s="107">
        <v>2</v>
      </c>
      <c r="C102" s="108">
        <v>5</v>
      </c>
      <c r="D102" s="109">
        <v>3</v>
      </c>
      <c r="E102" s="110">
        <v>1</v>
      </c>
      <c r="F102" s="108">
        <v>1</v>
      </c>
      <c r="G102" s="133">
        <v>2</v>
      </c>
      <c r="H102" s="110" t="s">
        <v>91</v>
      </c>
      <c r="I102" s="82">
        <v>75</v>
      </c>
      <c r="J102" s="102">
        <v>0</v>
      </c>
      <c r="K102" s="102">
        <v>0</v>
      </c>
      <c r="L102" s="102">
        <v>0</v>
      </c>
      <c r="M102" s="102">
        <v>0</v>
      </c>
    </row>
    <row r="103" spans="2:13" ht="27.75" customHeight="1" hidden="1" collapsed="1">
      <c r="B103" s="107">
        <v>2</v>
      </c>
      <c r="C103" s="108">
        <v>5</v>
      </c>
      <c r="D103" s="109">
        <v>3</v>
      </c>
      <c r="E103" s="110">
        <v>2</v>
      </c>
      <c r="F103" s="108"/>
      <c r="G103" s="133"/>
      <c r="H103" s="110" t="s">
        <v>92</v>
      </c>
      <c r="I103" s="82">
        <v>76</v>
      </c>
      <c r="J103" s="93">
        <f>J104</f>
        <v>0</v>
      </c>
      <c r="K103" s="93">
        <f>K104</f>
        <v>0</v>
      </c>
      <c r="L103" s="93">
        <f>L104</f>
        <v>0</v>
      </c>
      <c r="M103" s="93">
        <f>M104</f>
        <v>0</v>
      </c>
    </row>
    <row r="104" spans="2:13" ht="25.5" customHeight="1" hidden="1" collapsed="1">
      <c r="B104" s="107">
        <v>2</v>
      </c>
      <c r="C104" s="108">
        <v>5</v>
      </c>
      <c r="D104" s="109">
        <v>3</v>
      </c>
      <c r="E104" s="110">
        <v>2</v>
      </c>
      <c r="F104" s="108">
        <v>1</v>
      </c>
      <c r="G104" s="133"/>
      <c r="H104" s="110" t="s">
        <v>92</v>
      </c>
      <c r="I104" s="82">
        <v>77</v>
      </c>
      <c r="J104" s="93">
        <f>SUM(J105:J106)</f>
        <v>0</v>
      </c>
      <c r="K104" s="93">
        <f>SUM(K105:K106)</f>
        <v>0</v>
      </c>
      <c r="L104" s="93">
        <f>SUM(L105:L106)</f>
        <v>0</v>
      </c>
      <c r="M104" s="93">
        <f>SUM(M105:M106)</f>
        <v>0</v>
      </c>
    </row>
    <row r="105" spans="2:13" ht="30" customHeight="1" hidden="1" collapsed="1">
      <c r="B105" s="107">
        <v>2</v>
      </c>
      <c r="C105" s="108">
        <v>5</v>
      </c>
      <c r="D105" s="109">
        <v>3</v>
      </c>
      <c r="E105" s="110">
        <v>2</v>
      </c>
      <c r="F105" s="108">
        <v>1</v>
      </c>
      <c r="G105" s="133">
        <v>1</v>
      </c>
      <c r="H105" s="110" t="s">
        <v>92</v>
      </c>
      <c r="I105" s="82">
        <v>78</v>
      </c>
      <c r="J105" s="102">
        <v>0</v>
      </c>
      <c r="K105" s="102">
        <v>0</v>
      </c>
      <c r="L105" s="102">
        <v>0</v>
      </c>
      <c r="M105" s="102">
        <v>0</v>
      </c>
    </row>
    <row r="106" spans="2:13" ht="18" customHeight="1" hidden="1" collapsed="1">
      <c r="B106" s="107">
        <v>2</v>
      </c>
      <c r="C106" s="108">
        <v>5</v>
      </c>
      <c r="D106" s="109">
        <v>3</v>
      </c>
      <c r="E106" s="110">
        <v>2</v>
      </c>
      <c r="F106" s="108">
        <v>1</v>
      </c>
      <c r="G106" s="133">
        <v>2</v>
      </c>
      <c r="H106" s="110" t="s">
        <v>93</v>
      </c>
      <c r="I106" s="82">
        <v>79</v>
      </c>
      <c r="J106" s="102">
        <v>0</v>
      </c>
      <c r="K106" s="102">
        <v>0</v>
      </c>
      <c r="L106" s="102">
        <v>0</v>
      </c>
      <c r="M106" s="102">
        <v>0</v>
      </c>
    </row>
    <row r="107" spans="2:13" ht="16.5" customHeight="1" hidden="1" collapsed="1">
      <c r="B107" s="129">
        <v>2</v>
      </c>
      <c r="C107" s="78">
        <v>6</v>
      </c>
      <c r="D107" s="79"/>
      <c r="E107" s="80"/>
      <c r="F107" s="78"/>
      <c r="G107" s="131"/>
      <c r="H107" s="134" t="s">
        <v>94</v>
      </c>
      <c r="I107" s="82">
        <v>80</v>
      </c>
      <c r="J107" s="83">
        <f>SUM(J108+J113+J117+J121+J125)</f>
        <v>0</v>
      </c>
      <c r="K107" s="125">
        <f>SUM(K108+K113+K117+K121+K125)</f>
        <v>0</v>
      </c>
      <c r="L107" s="84">
        <f>SUM(L108+L113+L117+L121+L125)</f>
        <v>0</v>
      </c>
      <c r="M107" s="83">
        <f>SUM(M108+M113+M117+M121+M125)</f>
        <v>0</v>
      </c>
    </row>
    <row r="108" spans="2:13" ht="14.25" customHeight="1" hidden="1" collapsed="1">
      <c r="B108" s="107">
        <v>2</v>
      </c>
      <c r="C108" s="108">
        <v>6</v>
      </c>
      <c r="D108" s="109">
        <v>1</v>
      </c>
      <c r="E108" s="110"/>
      <c r="F108" s="108"/>
      <c r="G108" s="133"/>
      <c r="H108" s="110" t="s">
        <v>95</v>
      </c>
      <c r="I108" s="82">
        <v>81</v>
      </c>
      <c r="J108" s="93">
        <f aca="true" t="shared" si="8" ref="J108:M109">J109</f>
        <v>0</v>
      </c>
      <c r="K108" s="128">
        <f t="shared" si="8"/>
        <v>0</v>
      </c>
      <c r="L108" s="92">
        <f t="shared" si="8"/>
        <v>0</v>
      </c>
      <c r="M108" s="93">
        <f t="shared" si="8"/>
        <v>0</v>
      </c>
    </row>
    <row r="109" spans="2:13" ht="14.25" customHeight="1" hidden="1" collapsed="1">
      <c r="B109" s="99">
        <v>2</v>
      </c>
      <c r="C109" s="94">
        <v>6</v>
      </c>
      <c r="D109" s="95">
        <v>1</v>
      </c>
      <c r="E109" s="96">
        <v>1</v>
      </c>
      <c r="F109" s="94"/>
      <c r="G109" s="130"/>
      <c r="H109" s="96" t="s">
        <v>95</v>
      </c>
      <c r="I109" s="82">
        <v>82</v>
      </c>
      <c r="J109" s="83">
        <f t="shared" si="8"/>
        <v>0</v>
      </c>
      <c r="K109" s="125">
        <f t="shared" si="8"/>
        <v>0</v>
      </c>
      <c r="L109" s="84">
        <f t="shared" si="8"/>
        <v>0</v>
      </c>
      <c r="M109" s="83">
        <f t="shared" si="8"/>
        <v>0</v>
      </c>
    </row>
    <row r="110" spans="2:13" ht="15" hidden="1" collapsed="1">
      <c r="B110" s="99">
        <v>2</v>
      </c>
      <c r="C110" s="94">
        <v>6</v>
      </c>
      <c r="D110" s="95">
        <v>1</v>
      </c>
      <c r="E110" s="96">
        <v>1</v>
      </c>
      <c r="F110" s="94">
        <v>1</v>
      </c>
      <c r="G110" s="130"/>
      <c r="H110" s="96" t="s">
        <v>95</v>
      </c>
      <c r="I110" s="82">
        <v>83</v>
      </c>
      <c r="J110" s="83">
        <f>SUM(J111:J112)</f>
        <v>0</v>
      </c>
      <c r="K110" s="125">
        <f>SUM(K111:K112)</f>
        <v>0</v>
      </c>
      <c r="L110" s="84">
        <f>SUM(L111:L112)</f>
        <v>0</v>
      </c>
      <c r="M110" s="83">
        <f>SUM(M111:M112)</f>
        <v>0</v>
      </c>
    </row>
    <row r="111" spans="2:13" ht="13.5" customHeight="1" hidden="1" collapsed="1">
      <c r="B111" s="99">
        <v>2</v>
      </c>
      <c r="C111" s="94">
        <v>6</v>
      </c>
      <c r="D111" s="95">
        <v>1</v>
      </c>
      <c r="E111" s="96">
        <v>1</v>
      </c>
      <c r="F111" s="94">
        <v>1</v>
      </c>
      <c r="G111" s="130">
        <v>1</v>
      </c>
      <c r="H111" s="96" t="s">
        <v>96</v>
      </c>
      <c r="I111" s="82">
        <v>84</v>
      </c>
      <c r="J111" s="102">
        <v>0</v>
      </c>
      <c r="K111" s="102">
        <v>0</v>
      </c>
      <c r="L111" s="102">
        <v>0</v>
      </c>
      <c r="M111" s="102">
        <v>0</v>
      </c>
    </row>
    <row r="112" spans="2:13" ht="15" hidden="1" collapsed="1">
      <c r="B112" s="115">
        <v>2</v>
      </c>
      <c r="C112" s="89">
        <v>6</v>
      </c>
      <c r="D112" s="87">
        <v>1</v>
      </c>
      <c r="E112" s="88">
        <v>1</v>
      </c>
      <c r="F112" s="89">
        <v>1</v>
      </c>
      <c r="G112" s="132">
        <v>2</v>
      </c>
      <c r="H112" s="88" t="s">
        <v>97</v>
      </c>
      <c r="I112" s="82">
        <v>85</v>
      </c>
      <c r="J112" s="100">
        <v>0</v>
      </c>
      <c r="K112" s="100">
        <v>0</v>
      </c>
      <c r="L112" s="100">
        <v>0</v>
      </c>
      <c r="M112" s="100">
        <v>0</v>
      </c>
    </row>
    <row r="113" spans="2:13" ht="25.5" customHeight="1" hidden="1" collapsed="1">
      <c r="B113" s="99">
        <v>2</v>
      </c>
      <c r="C113" s="94">
        <v>6</v>
      </c>
      <c r="D113" s="95">
        <v>2</v>
      </c>
      <c r="E113" s="96"/>
      <c r="F113" s="94"/>
      <c r="G113" s="130"/>
      <c r="H113" s="96" t="s">
        <v>98</v>
      </c>
      <c r="I113" s="82">
        <v>86</v>
      </c>
      <c r="J113" s="83">
        <f aca="true" t="shared" si="9" ref="J113:M115">J114</f>
        <v>0</v>
      </c>
      <c r="K113" s="125">
        <f t="shared" si="9"/>
        <v>0</v>
      </c>
      <c r="L113" s="84">
        <f t="shared" si="9"/>
        <v>0</v>
      </c>
      <c r="M113" s="83">
        <f t="shared" si="9"/>
        <v>0</v>
      </c>
    </row>
    <row r="114" spans="2:13" ht="14.25" customHeight="1" hidden="1" collapsed="1">
      <c r="B114" s="99">
        <v>2</v>
      </c>
      <c r="C114" s="94">
        <v>6</v>
      </c>
      <c r="D114" s="95">
        <v>2</v>
      </c>
      <c r="E114" s="96">
        <v>1</v>
      </c>
      <c r="F114" s="94"/>
      <c r="G114" s="130"/>
      <c r="H114" s="96" t="s">
        <v>98</v>
      </c>
      <c r="I114" s="82">
        <v>87</v>
      </c>
      <c r="J114" s="83">
        <f t="shared" si="9"/>
        <v>0</v>
      </c>
      <c r="K114" s="125">
        <f t="shared" si="9"/>
        <v>0</v>
      </c>
      <c r="L114" s="84">
        <f t="shared" si="9"/>
        <v>0</v>
      </c>
      <c r="M114" s="83">
        <f t="shared" si="9"/>
        <v>0</v>
      </c>
    </row>
    <row r="115" spans="2:13" ht="14.25" customHeight="1" hidden="1" collapsed="1">
      <c r="B115" s="99">
        <v>2</v>
      </c>
      <c r="C115" s="94">
        <v>6</v>
      </c>
      <c r="D115" s="95">
        <v>2</v>
      </c>
      <c r="E115" s="96">
        <v>1</v>
      </c>
      <c r="F115" s="94">
        <v>1</v>
      </c>
      <c r="G115" s="130"/>
      <c r="H115" s="96" t="s">
        <v>98</v>
      </c>
      <c r="I115" s="82">
        <v>88</v>
      </c>
      <c r="J115" s="135">
        <f t="shared" si="9"/>
        <v>0</v>
      </c>
      <c r="K115" s="136">
        <f t="shared" si="9"/>
        <v>0</v>
      </c>
      <c r="L115" s="137">
        <f t="shared" si="9"/>
        <v>0</v>
      </c>
      <c r="M115" s="135">
        <f t="shared" si="9"/>
        <v>0</v>
      </c>
    </row>
    <row r="116" spans="2:13" ht="25.5" customHeight="1" hidden="1" collapsed="1">
      <c r="B116" s="99">
        <v>2</v>
      </c>
      <c r="C116" s="94">
        <v>6</v>
      </c>
      <c r="D116" s="95">
        <v>2</v>
      </c>
      <c r="E116" s="96">
        <v>1</v>
      </c>
      <c r="F116" s="94">
        <v>1</v>
      </c>
      <c r="G116" s="130">
        <v>1</v>
      </c>
      <c r="H116" s="96" t="s">
        <v>98</v>
      </c>
      <c r="I116" s="82">
        <v>89</v>
      </c>
      <c r="J116" s="102">
        <v>0</v>
      </c>
      <c r="K116" s="102">
        <v>0</v>
      </c>
      <c r="L116" s="102">
        <v>0</v>
      </c>
      <c r="M116" s="102">
        <v>0</v>
      </c>
    </row>
    <row r="117" spans="2:13" ht="26.25" customHeight="1" hidden="1" collapsed="1">
      <c r="B117" s="115">
        <v>2</v>
      </c>
      <c r="C117" s="89">
        <v>6</v>
      </c>
      <c r="D117" s="87">
        <v>3</v>
      </c>
      <c r="E117" s="88"/>
      <c r="F117" s="89"/>
      <c r="G117" s="132"/>
      <c r="H117" s="88" t="s">
        <v>99</v>
      </c>
      <c r="I117" s="82">
        <v>90</v>
      </c>
      <c r="J117" s="105">
        <f aca="true" t="shared" si="10" ref="J117:M119">J118</f>
        <v>0</v>
      </c>
      <c r="K117" s="127">
        <f t="shared" si="10"/>
        <v>0</v>
      </c>
      <c r="L117" s="106">
        <f t="shared" si="10"/>
        <v>0</v>
      </c>
      <c r="M117" s="105">
        <f t="shared" si="10"/>
        <v>0</v>
      </c>
    </row>
    <row r="118" spans="2:13" ht="25.5" customHeight="1" hidden="1" collapsed="1">
      <c r="B118" s="99">
        <v>2</v>
      </c>
      <c r="C118" s="94">
        <v>6</v>
      </c>
      <c r="D118" s="95">
        <v>3</v>
      </c>
      <c r="E118" s="96">
        <v>1</v>
      </c>
      <c r="F118" s="94"/>
      <c r="G118" s="130"/>
      <c r="H118" s="96" t="s">
        <v>99</v>
      </c>
      <c r="I118" s="82">
        <v>91</v>
      </c>
      <c r="J118" s="83">
        <f t="shared" si="10"/>
        <v>0</v>
      </c>
      <c r="K118" s="125">
        <f t="shared" si="10"/>
        <v>0</v>
      </c>
      <c r="L118" s="84">
        <f t="shared" si="10"/>
        <v>0</v>
      </c>
      <c r="M118" s="83">
        <f t="shared" si="10"/>
        <v>0</v>
      </c>
    </row>
    <row r="119" spans="2:13" ht="26.25" customHeight="1" hidden="1" collapsed="1">
      <c r="B119" s="99">
        <v>2</v>
      </c>
      <c r="C119" s="94">
        <v>6</v>
      </c>
      <c r="D119" s="95">
        <v>3</v>
      </c>
      <c r="E119" s="96">
        <v>1</v>
      </c>
      <c r="F119" s="94">
        <v>1</v>
      </c>
      <c r="G119" s="130"/>
      <c r="H119" s="96" t="s">
        <v>99</v>
      </c>
      <c r="I119" s="82">
        <v>92</v>
      </c>
      <c r="J119" s="83">
        <f t="shared" si="10"/>
        <v>0</v>
      </c>
      <c r="K119" s="125">
        <f t="shared" si="10"/>
        <v>0</v>
      </c>
      <c r="L119" s="84">
        <f t="shared" si="10"/>
        <v>0</v>
      </c>
      <c r="M119" s="83">
        <f t="shared" si="10"/>
        <v>0</v>
      </c>
    </row>
    <row r="120" spans="2:13" ht="27" customHeight="1" hidden="1" collapsed="1">
      <c r="B120" s="99">
        <v>2</v>
      </c>
      <c r="C120" s="94">
        <v>6</v>
      </c>
      <c r="D120" s="95">
        <v>3</v>
      </c>
      <c r="E120" s="96">
        <v>1</v>
      </c>
      <c r="F120" s="94">
        <v>1</v>
      </c>
      <c r="G120" s="130">
        <v>1</v>
      </c>
      <c r="H120" s="96" t="s">
        <v>99</v>
      </c>
      <c r="I120" s="82">
        <v>93</v>
      </c>
      <c r="J120" s="102">
        <v>0</v>
      </c>
      <c r="K120" s="102">
        <v>0</v>
      </c>
      <c r="L120" s="102">
        <v>0</v>
      </c>
      <c r="M120" s="102">
        <v>0</v>
      </c>
    </row>
    <row r="121" spans="2:13" ht="25.5" customHeight="1" hidden="1" collapsed="1">
      <c r="B121" s="115">
        <v>2</v>
      </c>
      <c r="C121" s="89">
        <v>6</v>
      </c>
      <c r="D121" s="87">
        <v>4</v>
      </c>
      <c r="E121" s="88"/>
      <c r="F121" s="89"/>
      <c r="G121" s="132"/>
      <c r="H121" s="88" t="s">
        <v>100</v>
      </c>
      <c r="I121" s="82">
        <v>94</v>
      </c>
      <c r="J121" s="105">
        <f aca="true" t="shared" si="11" ref="J121:M123">J122</f>
        <v>0</v>
      </c>
      <c r="K121" s="127">
        <f t="shared" si="11"/>
        <v>0</v>
      </c>
      <c r="L121" s="106">
        <f t="shared" si="11"/>
        <v>0</v>
      </c>
      <c r="M121" s="105">
        <f t="shared" si="11"/>
        <v>0</v>
      </c>
    </row>
    <row r="122" spans="2:13" ht="27" customHeight="1" hidden="1" collapsed="1">
      <c r="B122" s="99">
        <v>2</v>
      </c>
      <c r="C122" s="94">
        <v>6</v>
      </c>
      <c r="D122" s="95">
        <v>4</v>
      </c>
      <c r="E122" s="96">
        <v>1</v>
      </c>
      <c r="F122" s="94"/>
      <c r="G122" s="130"/>
      <c r="H122" s="96" t="s">
        <v>100</v>
      </c>
      <c r="I122" s="82">
        <v>95</v>
      </c>
      <c r="J122" s="83">
        <f t="shared" si="11"/>
        <v>0</v>
      </c>
      <c r="K122" s="125">
        <f t="shared" si="11"/>
        <v>0</v>
      </c>
      <c r="L122" s="84">
        <f t="shared" si="11"/>
        <v>0</v>
      </c>
      <c r="M122" s="83">
        <f t="shared" si="11"/>
        <v>0</v>
      </c>
    </row>
    <row r="123" spans="2:13" ht="27" customHeight="1" hidden="1" collapsed="1">
      <c r="B123" s="99">
        <v>2</v>
      </c>
      <c r="C123" s="94">
        <v>6</v>
      </c>
      <c r="D123" s="95">
        <v>4</v>
      </c>
      <c r="E123" s="96">
        <v>1</v>
      </c>
      <c r="F123" s="94">
        <v>1</v>
      </c>
      <c r="G123" s="130"/>
      <c r="H123" s="96" t="s">
        <v>100</v>
      </c>
      <c r="I123" s="82">
        <v>96</v>
      </c>
      <c r="J123" s="83">
        <f t="shared" si="11"/>
        <v>0</v>
      </c>
      <c r="K123" s="125">
        <f t="shared" si="11"/>
        <v>0</v>
      </c>
      <c r="L123" s="84">
        <f t="shared" si="11"/>
        <v>0</v>
      </c>
      <c r="M123" s="83">
        <f t="shared" si="11"/>
        <v>0</v>
      </c>
    </row>
    <row r="124" spans="2:13" ht="27.75" customHeight="1" hidden="1" collapsed="1">
      <c r="B124" s="99">
        <v>2</v>
      </c>
      <c r="C124" s="94">
        <v>6</v>
      </c>
      <c r="D124" s="95">
        <v>4</v>
      </c>
      <c r="E124" s="96">
        <v>1</v>
      </c>
      <c r="F124" s="94">
        <v>1</v>
      </c>
      <c r="G124" s="130">
        <v>1</v>
      </c>
      <c r="H124" s="96" t="s">
        <v>100</v>
      </c>
      <c r="I124" s="82">
        <v>97</v>
      </c>
      <c r="J124" s="102">
        <v>0</v>
      </c>
      <c r="K124" s="102">
        <v>0</v>
      </c>
      <c r="L124" s="102">
        <v>0</v>
      </c>
      <c r="M124" s="102">
        <v>0</v>
      </c>
    </row>
    <row r="125" spans="2:13" ht="27" customHeight="1" hidden="1" collapsed="1">
      <c r="B125" s="107">
        <v>2</v>
      </c>
      <c r="C125" s="116">
        <v>6</v>
      </c>
      <c r="D125" s="117">
        <v>5</v>
      </c>
      <c r="E125" s="119"/>
      <c r="F125" s="116"/>
      <c r="G125" s="138"/>
      <c r="H125" s="119" t="s">
        <v>101</v>
      </c>
      <c r="I125" s="82">
        <v>98</v>
      </c>
      <c r="J125" s="112">
        <f aca="true" t="shared" si="12" ref="J125:M127">J126</f>
        <v>0</v>
      </c>
      <c r="K125" s="139">
        <f t="shared" si="12"/>
        <v>0</v>
      </c>
      <c r="L125" s="113">
        <f t="shared" si="12"/>
        <v>0</v>
      </c>
      <c r="M125" s="112">
        <f t="shared" si="12"/>
        <v>0</v>
      </c>
    </row>
    <row r="126" spans="2:13" ht="29.25" customHeight="1" hidden="1" collapsed="1">
      <c r="B126" s="99">
        <v>2</v>
      </c>
      <c r="C126" s="94">
        <v>6</v>
      </c>
      <c r="D126" s="95">
        <v>5</v>
      </c>
      <c r="E126" s="96">
        <v>1</v>
      </c>
      <c r="F126" s="94"/>
      <c r="G126" s="130"/>
      <c r="H126" s="119" t="s">
        <v>102</v>
      </c>
      <c r="I126" s="82">
        <v>99</v>
      </c>
      <c r="J126" s="83">
        <f t="shared" si="12"/>
        <v>0</v>
      </c>
      <c r="K126" s="125">
        <f t="shared" si="12"/>
        <v>0</v>
      </c>
      <c r="L126" s="84">
        <f t="shared" si="12"/>
        <v>0</v>
      </c>
      <c r="M126" s="83">
        <f t="shared" si="12"/>
        <v>0</v>
      </c>
    </row>
    <row r="127" spans="2:13" ht="25.5" customHeight="1" hidden="1" collapsed="1">
      <c r="B127" s="99">
        <v>2</v>
      </c>
      <c r="C127" s="94">
        <v>6</v>
      </c>
      <c r="D127" s="95">
        <v>5</v>
      </c>
      <c r="E127" s="96">
        <v>1</v>
      </c>
      <c r="F127" s="94">
        <v>1</v>
      </c>
      <c r="G127" s="130"/>
      <c r="H127" s="119" t="s">
        <v>101</v>
      </c>
      <c r="I127" s="82">
        <v>100</v>
      </c>
      <c r="J127" s="83">
        <f t="shared" si="12"/>
        <v>0</v>
      </c>
      <c r="K127" s="125">
        <f t="shared" si="12"/>
        <v>0</v>
      </c>
      <c r="L127" s="84">
        <f t="shared" si="12"/>
        <v>0</v>
      </c>
      <c r="M127" s="83">
        <f t="shared" si="12"/>
        <v>0</v>
      </c>
    </row>
    <row r="128" spans="2:13" ht="27.75" customHeight="1" hidden="1" collapsed="1">
      <c r="B128" s="94">
        <v>2</v>
      </c>
      <c r="C128" s="95">
        <v>6</v>
      </c>
      <c r="D128" s="94">
        <v>5</v>
      </c>
      <c r="E128" s="94">
        <v>1</v>
      </c>
      <c r="F128" s="96">
        <v>1</v>
      </c>
      <c r="G128" s="130">
        <v>1</v>
      </c>
      <c r="H128" s="119" t="s">
        <v>103</v>
      </c>
      <c r="I128" s="82">
        <v>101</v>
      </c>
      <c r="J128" s="102">
        <v>0</v>
      </c>
      <c r="K128" s="102">
        <v>0</v>
      </c>
      <c r="L128" s="102">
        <v>0</v>
      </c>
      <c r="M128" s="102">
        <v>0</v>
      </c>
    </row>
    <row r="129" spans="2:13" ht="14.25" customHeight="1" hidden="1" collapsed="1">
      <c r="B129" s="129">
        <v>2</v>
      </c>
      <c r="C129" s="78">
        <v>7</v>
      </c>
      <c r="D129" s="78"/>
      <c r="E129" s="79"/>
      <c r="F129" s="79"/>
      <c r="G129" s="81"/>
      <c r="H129" s="80" t="s">
        <v>104</v>
      </c>
      <c r="I129" s="82">
        <v>102</v>
      </c>
      <c r="J129" s="84">
        <f>SUM(J130+J135+J143)</f>
        <v>0</v>
      </c>
      <c r="K129" s="125">
        <f>SUM(K130+K135+K143)</f>
        <v>0</v>
      </c>
      <c r="L129" s="84">
        <f>SUM(L130+L135+L143)</f>
        <v>0</v>
      </c>
      <c r="M129" s="83">
        <f>SUM(M130+M135+M143)</f>
        <v>0</v>
      </c>
    </row>
    <row r="130" spans="2:13" ht="15" hidden="1" collapsed="1">
      <c r="B130" s="99">
        <v>2</v>
      </c>
      <c r="C130" s="94">
        <v>7</v>
      </c>
      <c r="D130" s="94">
        <v>1</v>
      </c>
      <c r="E130" s="95"/>
      <c r="F130" s="95"/>
      <c r="G130" s="97"/>
      <c r="H130" s="96" t="s">
        <v>105</v>
      </c>
      <c r="I130" s="82">
        <v>103</v>
      </c>
      <c r="J130" s="84">
        <f aca="true" t="shared" si="13" ref="J130:M131">J131</f>
        <v>0</v>
      </c>
      <c r="K130" s="125">
        <f t="shared" si="13"/>
        <v>0</v>
      </c>
      <c r="L130" s="84">
        <f t="shared" si="13"/>
        <v>0</v>
      </c>
      <c r="M130" s="83">
        <f t="shared" si="13"/>
        <v>0</v>
      </c>
    </row>
    <row r="131" spans="2:13" ht="14.25" customHeight="1" hidden="1" collapsed="1">
      <c r="B131" s="99">
        <v>2</v>
      </c>
      <c r="C131" s="94">
        <v>7</v>
      </c>
      <c r="D131" s="94">
        <v>1</v>
      </c>
      <c r="E131" s="95">
        <v>1</v>
      </c>
      <c r="F131" s="95"/>
      <c r="G131" s="97"/>
      <c r="H131" s="96" t="s">
        <v>105</v>
      </c>
      <c r="I131" s="82">
        <v>104</v>
      </c>
      <c r="J131" s="84">
        <f t="shared" si="13"/>
        <v>0</v>
      </c>
      <c r="K131" s="125">
        <f t="shared" si="13"/>
        <v>0</v>
      </c>
      <c r="L131" s="84">
        <f t="shared" si="13"/>
        <v>0</v>
      </c>
      <c r="M131" s="83">
        <f t="shared" si="13"/>
        <v>0</v>
      </c>
    </row>
    <row r="132" spans="2:13" ht="15.75" customHeight="1" hidden="1" collapsed="1">
      <c r="B132" s="99">
        <v>2</v>
      </c>
      <c r="C132" s="94">
        <v>7</v>
      </c>
      <c r="D132" s="94">
        <v>1</v>
      </c>
      <c r="E132" s="95">
        <v>1</v>
      </c>
      <c r="F132" s="95">
        <v>1</v>
      </c>
      <c r="G132" s="97"/>
      <c r="H132" s="96" t="s">
        <v>105</v>
      </c>
      <c r="I132" s="82">
        <v>105</v>
      </c>
      <c r="J132" s="84">
        <f>SUM(J133:J134)</f>
        <v>0</v>
      </c>
      <c r="K132" s="125">
        <f>SUM(K133:K134)</f>
        <v>0</v>
      </c>
      <c r="L132" s="84">
        <f>SUM(L133:L134)</f>
        <v>0</v>
      </c>
      <c r="M132" s="83">
        <f>SUM(M133:M134)</f>
        <v>0</v>
      </c>
    </row>
    <row r="133" spans="2:13" ht="14.25" customHeight="1" hidden="1" collapsed="1">
      <c r="B133" s="115">
        <v>2</v>
      </c>
      <c r="C133" s="89">
        <v>7</v>
      </c>
      <c r="D133" s="115">
        <v>1</v>
      </c>
      <c r="E133" s="94">
        <v>1</v>
      </c>
      <c r="F133" s="87">
        <v>1</v>
      </c>
      <c r="G133" s="90">
        <v>1</v>
      </c>
      <c r="H133" s="88" t="s">
        <v>106</v>
      </c>
      <c r="I133" s="82">
        <v>106</v>
      </c>
      <c r="J133" s="140">
        <v>0</v>
      </c>
      <c r="K133" s="140">
        <v>0</v>
      </c>
      <c r="L133" s="140">
        <v>0</v>
      </c>
      <c r="M133" s="140">
        <v>0</v>
      </c>
    </row>
    <row r="134" spans="2:13" ht="14.25" customHeight="1" hidden="1" collapsed="1">
      <c r="B134" s="94">
        <v>2</v>
      </c>
      <c r="C134" s="94">
        <v>7</v>
      </c>
      <c r="D134" s="99">
        <v>1</v>
      </c>
      <c r="E134" s="94">
        <v>1</v>
      </c>
      <c r="F134" s="95">
        <v>1</v>
      </c>
      <c r="G134" s="97">
        <v>2</v>
      </c>
      <c r="H134" s="96" t="s">
        <v>107</v>
      </c>
      <c r="I134" s="82">
        <v>107</v>
      </c>
      <c r="J134" s="101">
        <v>0</v>
      </c>
      <c r="K134" s="101">
        <v>0</v>
      </c>
      <c r="L134" s="101">
        <v>0</v>
      </c>
      <c r="M134" s="101">
        <v>0</v>
      </c>
    </row>
    <row r="135" spans="2:13" ht="25.5" customHeight="1" hidden="1" collapsed="1">
      <c r="B135" s="107">
        <v>2</v>
      </c>
      <c r="C135" s="108">
        <v>7</v>
      </c>
      <c r="D135" s="107">
        <v>2</v>
      </c>
      <c r="E135" s="108"/>
      <c r="F135" s="109"/>
      <c r="G135" s="111"/>
      <c r="H135" s="110" t="s">
        <v>108</v>
      </c>
      <c r="I135" s="82">
        <v>108</v>
      </c>
      <c r="J135" s="92">
        <f aca="true" t="shared" si="14" ref="J135:M136">J136</f>
        <v>0</v>
      </c>
      <c r="K135" s="128">
        <f t="shared" si="14"/>
        <v>0</v>
      </c>
      <c r="L135" s="92">
        <f t="shared" si="14"/>
        <v>0</v>
      </c>
      <c r="M135" s="93">
        <f t="shared" si="14"/>
        <v>0</v>
      </c>
    </row>
    <row r="136" spans="2:13" ht="25.5" customHeight="1" hidden="1" collapsed="1">
      <c r="B136" s="99">
        <v>2</v>
      </c>
      <c r="C136" s="94">
        <v>7</v>
      </c>
      <c r="D136" s="99">
        <v>2</v>
      </c>
      <c r="E136" s="94">
        <v>1</v>
      </c>
      <c r="F136" s="95"/>
      <c r="G136" s="97"/>
      <c r="H136" s="96" t="s">
        <v>109</v>
      </c>
      <c r="I136" s="82">
        <v>109</v>
      </c>
      <c r="J136" s="84">
        <f t="shared" si="14"/>
        <v>0</v>
      </c>
      <c r="K136" s="125">
        <f t="shared" si="14"/>
        <v>0</v>
      </c>
      <c r="L136" s="84">
        <f t="shared" si="14"/>
        <v>0</v>
      </c>
      <c r="M136" s="83">
        <f t="shared" si="14"/>
        <v>0</v>
      </c>
    </row>
    <row r="137" spans="2:13" ht="25.5" customHeight="1" hidden="1" collapsed="1">
      <c r="B137" s="99">
        <v>2</v>
      </c>
      <c r="C137" s="94">
        <v>7</v>
      </c>
      <c r="D137" s="99">
        <v>2</v>
      </c>
      <c r="E137" s="94">
        <v>1</v>
      </c>
      <c r="F137" s="95">
        <v>1</v>
      </c>
      <c r="G137" s="97"/>
      <c r="H137" s="96" t="s">
        <v>109</v>
      </c>
      <c r="I137" s="82">
        <v>110</v>
      </c>
      <c r="J137" s="84">
        <f>SUM(J138:J139)</f>
        <v>0</v>
      </c>
      <c r="K137" s="125">
        <f>SUM(K138:K139)</f>
        <v>0</v>
      </c>
      <c r="L137" s="84">
        <f>SUM(L138:L139)</f>
        <v>0</v>
      </c>
      <c r="M137" s="83">
        <f>SUM(M138:M139)</f>
        <v>0</v>
      </c>
    </row>
    <row r="138" spans="2:13" ht="12" customHeight="1" hidden="1" collapsed="1">
      <c r="B138" s="99">
        <v>2</v>
      </c>
      <c r="C138" s="94">
        <v>7</v>
      </c>
      <c r="D138" s="99">
        <v>2</v>
      </c>
      <c r="E138" s="94">
        <v>1</v>
      </c>
      <c r="F138" s="95">
        <v>1</v>
      </c>
      <c r="G138" s="97">
        <v>1</v>
      </c>
      <c r="H138" s="96" t="s">
        <v>110</v>
      </c>
      <c r="I138" s="82">
        <v>111</v>
      </c>
      <c r="J138" s="101">
        <v>0</v>
      </c>
      <c r="K138" s="101">
        <v>0</v>
      </c>
      <c r="L138" s="101">
        <v>0</v>
      </c>
      <c r="M138" s="101">
        <v>0</v>
      </c>
    </row>
    <row r="139" spans="2:13" ht="15" customHeight="1" hidden="1" collapsed="1">
      <c r="B139" s="99">
        <v>2</v>
      </c>
      <c r="C139" s="94">
        <v>7</v>
      </c>
      <c r="D139" s="99">
        <v>2</v>
      </c>
      <c r="E139" s="94">
        <v>1</v>
      </c>
      <c r="F139" s="95">
        <v>1</v>
      </c>
      <c r="G139" s="97">
        <v>2</v>
      </c>
      <c r="H139" s="96" t="s">
        <v>111</v>
      </c>
      <c r="I139" s="82">
        <v>112</v>
      </c>
      <c r="J139" s="101">
        <v>0</v>
      </c>
      <c r="K139" s="101">
        <v>0</v>
      </c>
      <c r="L139" s="101">
        <v>0</v>
      </c>
      <c r="M139" s="101">
        <v>0</v>
      </c>
    </row>
    <row r="140" spans="2:13" ht="15" customHeight="1" hidden="1" collapsed="1">
      <c r="B140" s="99">
        <v>2</v>
      </c>
      <c r="C140" s="94">
        <v>7</v>
      </c>
      <c r="D140" s="99">
        <v>2</v>
      </c>
      <c r="E140" s="94">
        <v>2</v>
      </c>
      <c r="F140" s="95"/>
      <c r="G140" s="97"/>
      <c r="H140" s="96" t="s">
        <v>112</v>
      </c>
      <c r="I140" s="82">
        <v>113</v>
      </c>
      <c r="J140" s="84">
        <f>J141</f>
        <v>0</v>
      </c>
      <c r="K140" s="84">
        <f>K141</f>
        <v>0</v>
      </c>
      <c r="L140" s="84">
        <f>L141</f>
        <v>0</v>
      </c>
      <c r="M140" s="84">
        <f>M141</f>
        <v>0</v>
      </c>
    </row>
    <row r="141" spans="2:13" ht="15" customHeight="1" hidden="1" collapsed="1">
      <c r="B141" s="99">
        <v>2</v>
      </c>
      <c r="C141" s="94">
        <v>7</v>
      </c>
      <c r="D141" s="99">
        <v>2</v>
      </c>
      <c r="E141" s="94">
        <v>2</v>
      </c>
      <c r="F141" s="95">
        <v>1</v>
      </c>
      <c r="G141" s="97"/>
      <c r="H141" s="96" t="s">
        <v>112</v>
      </c>
      <c r="I141" s="82">
        <v>114</v>
      </c>
      <c r="J141" s="84">
        <f>SUM(J142)</f>
        <v>0</v>
      </c>
      <c r="K141" s="84">
        <f>SUM(K142)</f>
        <v>0</v>
      </c>
      <c r="L141" s="84">
        <f>SUM(L142)</f>
        <v>0</v>
      </c>
      <c r="M141" s="84">
        <f>SUM(M142)</f>
        <v>0</v>
      </c>
    </row>
    <row r="142" spans="2:13" ht="15" customHeight="1" hidden="1" collapsed="1">
      <c r="B142" s="99">
        <v>2</v>
      </c>
      <c r="C142" s="94">
        <v>7</v>
      </c>
      <c r="D142" s="99">
        <v>2</v>
      </c>
      <c r="E142" s="94">
        <v>2</v>
      </c>
      <c r="F142" s="95">
        <v>1</v>
      </c>
      <c r="G142" s="97">
        <v>1</v>
      </c>
      <c r="H142" s="96" t="s">
        <v>112</v>
      </c>
      <c r="I142" s="82">
        <v>115</v>
      </c>
      <c r="J142" s="101">
        <v>0</v>
      </c>
      <c r="K142" s="101">
        <v>0</v>
      </c>
      <c r="L142" s="101">
        <v>0</v>
      </c>
      <c r="M142" s="101">
        <v>0</v>
      </c>
    </row>
    <row r="143" spans="2:13" ht="15" hidden="1" collapsed="1">
      <c r="B143" s="99">
        <v>2</v>
      </c>
      <c r="C143" s="94">
        <v>7</v>
      </c>
      <c r="D143" s="99">
        <v>3</v>
      </c>
      <c r="E143" s="94"/>
      <c r="F143" s="95"/>
      <c r="G143" s="97"/>
      <c r="H143" s="96" t="s">
        <v>113</v>
      </c>
      <c r="I143" s="82">
        <v>116</v>
      </c>
      <c r="J143" s="84">
        <f aca="true" t="shared" si="15" ref="J143:M144">J144</f>
        <v>0</v>
      </c>
      <c r="K143" s="125">
        <f t="shared" si="15"/>
        <v>0</v>
      </c>
      <c r="L143" s="84">
        <f t="shared" si="15"/>
        <v>0</v>
      </c>
      <c r="M143" s="83">
        <f t="shared" si="15"/>
        <v>0</v>
      </c>
    </row>
    <row r="144" spans="2:13" ht="15" hidden="1" collapsed="1">
      <c r="B144" s="107">
        <v>2</v>
      </c>
      <c r="C144" s="116">
        <v>7</v>
      </c>
      <c r="D144" s="141">
        <v>3</v>
      </c>
      <c r="E144" s="116">
        <v>1</v>
      </c>
      <c r="F144" s="117"/>
      <c r="G144" s="118"/>
      <c r="H144" s="119" t="s">
        <v>113</v>
      </c>
      <c r="I144" s="82">
        <v>117</v>
      </c>
      <c r="J144" s="113">
        <f t="shared" si="15"/>
        <v>0</v>
      </c>
      <c r="K144" s="139">
        <f t="shared" si="15"/>
        <v>0</v>
      </c>
      <c r="L144" s="113">
        <f t="shared" si="15"/>
        <v>0</v>
      </c>
      <c r="M144" s="112">
        <f t="shared" si="15"/>
        <v>0</v>
      </c>
    </row>
    <row r="145" spans="2:13" ht="15" hidden="1" collapsed="1">
      <c r="B145" s="99">
        <v>2</v>
      </c>
      <c r="C145" s="94">
        <v>7</v>
      </c>
      <c r="D145" s="99">
        <v>3</v>
      </c>
      <c r="E145" s="94">
        <v>1</v>
      </c>
      <c r="F145" s="95">
        <v>1</v>
      </c>
      <c r="G145" s="97"/>
      <c r="H145" s="96" t="s">
        <v>113</v>
      </c>
      <c r="I145" s="82">
        <v>118</v>
      </c>
      <c r="J145" s="84">
        <f>SUM(J146:J147)</f>
        <v>0</v>
      </c>
      <c r="K145" s="125">
        <f>SUM(K146:K147)</f>
        <v>0</v>
      </c>
      <c r="L145" s="84">
        <f>SUM(L146:L147)</f>
        <v>0</v>
      </c>
      <c r="M145" s="83">
        <f>SUM(M146:M147)</f>
        <v>0</v>
      </c>
    </row>
    <row r="146" spans="2:13" ht="15" hidden="1" collapsed="1">
      <c r="B146" s="115">
        <v>2</v>
      </c>
      <c r="C146" s="89">
        <v>7</v>
      </c>
      <c r="D146" s="115">
        <v>3</v>
      </c>
      <c r="E146" s="89">
        <v>1</v>
      </c>
      <c r="F146" s="87">
        <v>1</v>
      </c>
      <c r="G146" s="90">
        <v>1</v>
      </c>
      <c r="H146" s="88" t="s">
        <v>114</v>
      </c>
      <c r="I146" s="82">
        <v>119</v>
      </c>
      <c r="J146" s="140">
        <v>0</v>
      </c>
      <c r="K146" s="140">
        <v>0</v>
      </c>
      <c r="L146" s="140">
        <v>0</v>
      </c>
      <c r="M146" s="140">
        <v>0</v>
      </c>
    </row>
    <row r="147" spans="2:13" ht="16.5" customHeight="1" hidden="1" collapsed="1">
      <c r="B147" s="99">
        <v>2</v>
      </c>
      <c r="C147" s="94">
        <v>7</v>
      </c>
      <c r="D147" s="99">
        <v>3</v>
      </c>
      <c r="E147" s="94">
        <v>1</v>
      </c>
      <c r="F147" s="95">
        <v>1</v>
      </c>
      <c r="G147" s="97">
        <v>2</v>
      </c>
      <c r="H147" s="96" t="s">
        <v>115</v>
      </c>
      <c r="I147" s="82">
        <v>120</v>
      </c>
      <c r="J147" s="101">
        <v>0</v>
      </c>
      <c r="K147" s="102">
        <v>0</v>
      </c>
      <c r="L147" s="102">
        <v>0</v>
      </c>
      <c r="M147" s="102">
        <v>0</v>
      </c>
    </row>
    <row r="148" spans="2:13" ht="15" customHeight="1" hidden="1" collapsed="1">
      <c r="B148" s="129">
        <v>2</v>
      </c>
      <c r="C148" s="129">
        <v>8</v>
      </c>
      <c r="D148" s="78"/>
      <c r="E148" s="104"/>
      <c r="F148" s="86"/>
      <c r="G148" s="142"/>
      <c r="H148" s="91" t="s">
        <v>116</v>
      </c>
      <c r="I148" s="82">
        <v>121</v>
      </c>
      <c r="J148" s="106">
        <f>J149</f>
        <v>0</v>
      </c>
      <c r="K148" s="127">
        <f>K149</f>
        <v>0</v>
      </c>
      <c r="L148" s="106">
        <f>L149</f>
        <v>0</v>
      </c>
      <c r="M148" s="105">
        <f>M149</f>
        <v>0</v>
      </c>
    </row>
    <row r="149" spans="2:13" ht="14.25" customHeight="1" hidden="1" collapsed="1">
      <c r="B149" s="107">
        <v>2</v>
      </c>
      <c r="C149" s="107">
        <v>8</v>
      </c>
      <c r="D149" s="107">
        <v>1</v>
      </c>
      <c r="E149" s="108"/>
      <c r="F149" s="109"/>
      <c r="G149" s="111"/>
      <c r="H149" s="88" t="s">
        <v>116</v>
      </c>
      <c r="I149" s="82">
        <v>122</v>
      </c>
      <c r="J149" s="106">
        <f>J150+J155</f>
        <v>0</v>
      </c>
      <c r="K149" s="127">
        <f>K150+K155</f>
        <v>0</v>
      </c>
      <c r="L149" s="106">
        <f>L150+L155</f>
        <v>0</v>
      </c>
      <c r="M149" s="105">
        <f>M150+M155</f>
        <v>0</v>
      </c>
    </row>
    <row r="150" spans="2:13" ht="13.5" customHeight="1" hidden="1" collapsed="1">
      <c r="B150" s="99">
        <v>2</v>
      </c>
      <c r="C150" s="94">
        <v>8</v>
      </c>
      <c r="D150" s="96">
        <v>1</v>
      </c>
      <c r="E150" s="94">
        <v>1</v>
      </c>
      <c r="F150" s="95"/>
      <c r="G150" s="97"/>
      <c r="H150" s="96" t="s">
        <v>117</v>
      </c>
      <c r="I150" s="82">
        <v>123</v>
      </c>
      <c r="J150" s="84">
        <f>J151</f>
        <v>0</v>
      </c>
      <c r="K150" s="125">
        <f>K151</f>
        <v>0</v>
      </c>
      <c r="L150" s="84">
        <f>L151</f>
        <v>0</v>
      </c>
      <c r="M150" s="83">
        <f>M151</f>
        <v>0</v>
      </c>
    </row>
    <row r="151" spans="2:13" ht="13.5" customHeight="1" hidden="1" collapsed="1">
      <c r="B151" s="99">
        <v>2</v>
      </c>
      <c r="C151" s="94">
        <v>8</v>
      </c>
      <c r="D151" s="88">
        <v>1</v>
      </c>
      <c r="E151" s="89">
        <v>1</v>
      </c>
      <c r="F151" s="87">
        <v>1</v>
      </c>
      <c r="G151" s="90"/>
      <c r="H151" s="96" t="s">
        <v>117</v>
      </c>
      <c r="I151" s="82">
        <v>124</v>
      </c>
      <c r="J151" s="106">
        <f>SUM(J152:J154)</f>
        <v>0</v>
      </c>
      <c r="K151" s="106">
        <f>SUM(K152:K154)</f>
        <v>0</v>
      </c>
      <c r="L151" s="106">
        <f>SUM(L152:L154)</f>
        <v>0</v>
      </c>
      <c r="M151" s="106">
        <f>SUM(M152:M154)</f>
        <v>0</v>
      </c>
    </row>
    <row r="152" spans="2:13" ht="13.5" customHeight="1" hidden="1" collapsed="1">
      <c r="B152" s="94">
        <v>2</v>
      </c>
      <c r="C152" s="89">
        <v>8</v>
      </c>
      <c r="D152" s="96">
        <v>1</v>
      </c>
      <c r="E152" s="94">
        <v>1</v>
      </c>
      <c r="F152" s="95">
        <v>1</v>
      </c>
      <c r="G152" s="97">
        <v>1</v>
      </c>
      <c r="H152" s="96" t="s">
        <v>118</v>
      </c>
      <c r="I152" s="82">
        <v>125</v>
      </c>
      <c r="J152" s="101">
        <v>0</v>
      </c>
      <c r="K152" s="101">
        <v>0</v>
      </c>
      <c r="L152" s="101">
        <v>0</v>
      </c>
      <c r="M152" s="101">
        <v>0</v>
      </c>
    </row>
    <row r="153" spans="2:13" ht="15.75" customHeight="1" hidden="1" collapsed="1">
      <c r="B153" s="107">
        <v>2</v>
      </c>
      <c r="C153" s="116">
        <v>8</v>
      </c>
      <c r="D153" s="119">
        <v>1</v>
      </c>
      <c r="E153" s="116">
        <v>1</v>
      </c>
      <c r="F153" s="117">
        <v>1</v>
      </c>
      <c r="G153" s="118">
        <v>2</v>
      </c>
      <c r="H153" s="119" t="s">
        <v>119</v>
      </c>
      <c r="I153" s="82">
        <v>126</v>
      </c>
      <c r="J153" s="143">
        <v>0</v>
      </c>
      <c r="K153" s="143">
        <v>0</v>
      </c>
      <c r="L153" s="143">
        <v>0</v>
      </c>
      <c r="M153" s="143">
        <v>0</v>
      </c>
    </row>
    <row r="154" spans="2:13" ht="15" hidden="1" collapsed="1">
      <c r="B154" s="107">
        <v>2</v>
      </c>
      <c r="C154" s="116">
        <v>8</v>
      </c>
      <c r="D154" s="119">
        <v>1</v>
      </c>
      <c r="E154" s="116">
        <v>1</v>
      </c>
      <c r="F154" s="117">
        <v>1</v>
      </c>
      <c r="G154" s="118">
        <v>3</v>
      </c>
      <c r="H154" s="119" t="s">
        <v>120</v>
      </c>
      <c r="I154" s="82">
        <v>127</v>
      </c>
      <c r="J154" s="143">
        <v>0</v>
      </c>
      <c r="K154" s="144">
        <v>0</v>
      </c>
      <c r="L154" s="143">
        <v>0</v>
      </c>
      <c r="M154" s="120">
        <v>0</v>
      </c>
    </row>
    <row r="155" spans="2:13" ht="15" customHeight="1" hidden="1" collapsed="1">
      <c r="B155" s="99">
        <v>2</v>
      </c>
      <c r="C155" s="94">
        <v>8</v>
      </c>
      <c r="D155" s="96">
        <v>1</v>
      </c>
      <c r="E155" s="94">
        <v>2</v>
      </c>
      <c r="F155" s="95"/>
      <c r="G155" s="97"/>
      <c r="H155" s="96" t="s">
        <v>121</v>
      </c>
      <c r="I155" s="82">
        <v>128</v>
      </c>
      <c r="J155" s="84">
        <f aca="true" t="shared" si="16" ref="J155:M156">J156</f>
        <v>0</v>
      </c>
      <c r="K155" s="125">
        <f t="shared" si="16"/>
        <v>0</v>
      </c>
      <c r="L155" s="84">
        <f t="shared" si="16"/>
        <v>0</v>
      </c>
      <c r="M155" s="83">
        <f t="shared" si="16"/>
        <v>0</v>
      </c>
    </row>
    <row r="156" spans="2:13" ht="15" hidden="1" collapsed="1">
      <c r="B156" s="99">
        <v>2</v>
      </c>
      <c r="C156" s="94">
        <v>8</v>
      </c>
      <c r="D156" s="96">
        <v>1</v>
      </c>
      <c r="E156" s="94">
        <v>2</v>
      </c>
      <c r="F156" s="95">
        <v>1</v>
      </c>
      <c r="G156" s="97"/>
      <c r="H156" s="96" t="s">
        <v>121</v>
      </c>
      <c r="I156" s="82">
        <v>129</v>
      </c>
      <c r="J156" s="84">
        <f t="shared" si="16"/>
        <v>0</v>
      </c>
      <c r="K156" s="125">
        <f t="shared" si="16"/>
        <v>0</v>
      </c>
      <c r="L156" s="84">
        <f t="shared" si="16"/>
        <v>0</v>
      </c>
      <c r="M156" s="83">
        <f t="shared" si="16"/>
        <v>0</v>
      </c>
    </row>
    <row r="157" spans="2:13" ht="15" hidden="1" collapsed="1">
      <c r="B157" s="107">
        <v>2</v>
      </c>
      <c r="C157" s="108">
        <v>8</v>
      </c>
      <c r="D157" s="110">
        <v>1</v>
      </c>
      <c r="E157" s="108">
        <v>2</v>
      </c>
      <c r="F157" s="109">
        <v>1</v>
      </c>
      <c r="G157" s="111">
        <v>1</v>
      </c>
      <c r="H157" s="96" t="s">
        <v>121</v>
      </c>
      <c r="I157" s="82">
        <v>130</v>
      </c>
      <c r="J157" s="145">
        <v>0</v>
      </c>
      <c r="K157" s="102">
        <v>0</v>
      </c>
      <c r="L157" s="102">
        <v>0</v>
      </c>
      <c r="M157" s="102">
        <v>0</v>
      </c>
    </row>
    <row r="158" spans="2:13" ht="39.75" customHeight="1" hidden="1" collapsed="1">
      <c r="B158" s="129">
        <v>2</v>
      </c>
      <c r="C158" s="78">
        <v>9</v>
      </c>
      <c r="D158" s="80"/>
      <c r="E158" s="78"/>
      <c r="F158" s="79"/>
      <c r="G158" s="81"/>
      <c r="H158" s="80" t="s">
        <v>122</v>
      </c>
      <c r="I158" s="82">
        <v>131</v>
      </c>
      <c r="J158" s="84">
        <f>J159+J163</f>
        <v>0</v>
      </c>
      <c r="K158" s="125">
        <f>K159+K163</f>
        <v>0</v>
      </c>
      <c r="L158" s="84">
        <f>L159+L163</f>
        <v>0</v>
      </c>
      <c r="M158" s="83">
        <f>M159+M163</f>
        <v>0</v>
      </c>
    </row>
    <row r="159" spans="2:13" s="110" customFormat="1" ht="39" customHeight="1" hidden="1" collapsed="1">
      <c r="B159" s="99">
        <v>2</v>
      </c>
      <c r="C159" s="94">
        <v>9</v>
      </c>
      <c r="D159" s="96">
        <v>1</v>
      </c>
      <c r="E159" s="94"/>
      <c r="F159" s="95"/>
      <c r="G159" s="97"/>
      <c r="H159" s="96" t="s">
        <v>123</v>
      </c>
      <c r="I159" s="82">
        <v>132</v>
      </c>
      <c r="J159" s="84">
        <f aca="true" t="shared" si="17" ref="J159:M161">J160</f>
        <v>0</v>
      </c>
      <c r="K159" s="125">
        <f t="shared" si="17"/>
        <v>0</v>
      </c>
      <c r="L159" s="84">
        <f t="shared" si="17"/>
        <v>0</v>
      </c>
      <c r="M159" s="83">
        <f t="shared" si="17"/>
        <v>0</v>
      </c>
    </row>
    <row r="160" spans="2:13" ht="42.75" customHeight="1" hidden="1" collapsed="1">
      <c r="B160" s="115">
        <v>2</v>
      </c>
      <c r="C160" s="89">
        <v>9</v>
      </c>
      <c r="D160" s="88">
        <v>1</v>
      </c>
      <c r="E160" s="89">
        <v>1</v>
      </c>
      <c r="F160" s="87"/>
      <c r="G160" s="90"/>
      <c r="H160" s="96" t="s">
        <v>124</v>
      </c>
      <c r="I160" s="82">
        <v>133</v>
      </c>
      <c r="J160" s="106">
        <f t="shared" si="17"/>
        <v>0</v>
      </c>
      <c r="K160" s="127">
        <f t="shared" si="17"/>
        <v>0</v>
      </c>
      <c r="L160" s="106">
        <f t="shared" si="17"/>
        <v>0</v>
      </c>
      <c r="M160" s="105">
        <f t="shared" si="17"/>
        <v>0</v>
      </c>
    </row>
    <row r="161" spans="2:13" ht="38.25" customHeight="1" hidden="1" collapsed="1">
      <c r="B161" s="99">
        <v>2</v>
      </c>
      <c r="C161" s="94">
        <v>9</v>
      </c>
      <c r="D161" s="99">
        <v>1</v>
      </c>
      <c r="E161" s="94">
        <v>1</v>
      </c>
      <c r="F161" s="95">
        <v>1</v>
      </c>
      <c r="G161" s="97"/>
      <c r="H161" s="96" t="s">
        <v>124</v>
      </c>
      <c r="I161" s="82">
        <v>134</v>
      </c>
      <c r="J161" s="84">
        <f t="shared" si="17"/>
        <v>0</v>
      </c>
      <c r="K161" s="125">
        <f t="shared" si="17"/>
        <v>0</v>
      </c>
      <c r="L161" s="84">
        <f t="shared" si="17"/>
        <v>0</v>
      </c>
      <c r="M161" s="83">
        <f t="shared" si="17"/>
        <v>0</v>
      </c>
    </row>
    <row r="162" spans="2:13" ht="38.25" customHeight="1" hidden="1" collapsed="1">
      <c r="B162" s="115">
        <v>2</v>
      </c>
      <c r="C162" s="89">
        <v>9</v>
      </c>
      <c r="D162" s="89">
        <v>1</v>
      </c>
      <c r="E162" s="89">
        <v>1</v>
      </c>
      <c r="F162" s="87">
        <v>1</v>
      </c>
      <c r="G162" s="90">
        <v>1</v>
      </c>
      <c r="H162" s="96" t="s">
        <v>124</v>
      </c>
      <c r="I162" s="82">
        <v>135</v>
      </c>
      <c r="J162" s="140">
        <v>0</v>
      </c>
      <c r="K162" s="140">
        <v>0</v>
      </c>
      <c r="L162" s="140">
        <v>0</v>
      </c>
      <c r="M162" s="140">
        <v>0</v>
      </c>
    </row>
    <row r="163" spans="2:13" ht="41.25" customHeight="1" hidden="1" collapsed="1">
      <c r="B163" s="99">
        <v>2</v>
      </c>
      <c r="C163" s="94">
        <v>9</v>
      </c>
      <c r="D163" s="94">
        <v>2</v>
      </c>
      <c r="E163" s="94"/>
      <c r="F163" s="95"/>
      <c r="G163" s="97"/>
      <c r="H163" s="96" t="s">
        <v>125</v>
      </c>
      <c r="I163" s="82">
        <v>136</v>
      </c>
      <c r="J163" s="84">
        <f>SUM(J164+J169)</f>
        <v>0</v>
      </c>
      <c r="K163" s="84">
        <f>SUM(K164+K169)</f>
        <v>0</v>
      </c>
      <c r="L163" s="84">
        <f>SUM(L164+L169)</f>
        <v>0</v>
      </c>
      <c r="M163" s="84">
        <f>SUM(M164+M169)</f>
        <v>0</v>
      </c>
    </row>
    <row r="164" spans="2:13" ht="44.25" customHeight="1" hidden="1" collapsed="1">
      <c r="B164" s="99">
        <v>2</v>
      </c>
      <c r="C164" s="94">
        <v>9</v>
      </c>
      <c r="D164" s="94">
        <v>2</v>
      </c>
      <c r="E164" s="89">
        <v>1</v>
      </c>
      <c r="F164" s="87"/>
      <c r="G164" s="90"/>
      <c r="H164" s="88" t="s">
        <v>126</v>
      </c>
      <c r="I164" s="82">
        <v>137</v>
      </c>
      <c r="J164" s="106">
        <f>J165</f>
        <v>0</v>
      </c>
      <c r="K164" s="127">
        <f>K165</f>
        <v>0</v>
      </c>
      <c r="L164" s="106">
        <f>L165</f>
        <v>0</v>
      </c>
      <c r="M164" s="105">
        <f>M165</f>
        <v>0</v>
      </c>
    </row>
    <row r="165" spans="2:13" ht="40.5" customHeight="1" hidden="1" collapsed="1">
      <c r="B165" s="115">
        <v>2</v>
      </c>
      <c r="C165" s="89">
        <v>9</v>
      </c>
      <c r="D165" s="89">
        <v>2</v>
      </c>
      <c r="E165" s="94">
        <v>1</v>
      </c>
      <c r="F165" s="95">
        <v>1</v>
      </c>
      <c r="G165" s="97"/>
      <c r="H165" s="88" t="s">
        <v>127</v>
      </c>
      <c r="I165" s="82">
        <v>138</v>
      </c>
      <c r="J165" s="84">
        <f>SUM(J166:J168)</f>
        <v>0</v>
      </c>
      <c r="K165" s="125">
        <f>SUM(K166:K168)</f>
        <v>0</v>
      </c>
      <c r="L165" s="84">
        <f>SUM(L166:L168)</f>
        <v>0</v>
      </c>
      <c r="M165" s="83">
        <f>SUM(M166:M168)</f>
        <v>0</v>
      </c>
    </row>
    <row r="166" spans="2:13" ht="53.25" customHeight="1" hidden="1" collapsed="1">
      <c r="B166" s="107">
        <v>2</v>
      </c>
      <c r="C166" s="116">
        <v>9</v>
      </c>
      <c r="D166" s="116">
        <v>2</v>
      </c>
      <c r="E166" s="116">
        <v>1</v>
      </c>
      <c r="F166" s="117">
        <v>1</v>
      </c>
      <c r="G166" s="118">
        <v>1</v>
      </c>
      <c r="H166" s="88" t="s">
        <v>128</v>
      </c>
      <c r="I166" s="82">
        <v>139</v>
      </c>
      <c r="J166" s="143">
        <v>0</v>
      </c>
      <c r="K166" s="100">
        <v>0</v>
      </c>
      <c r="L166" s="100">
        <v>0</v>
      </c>
      <c r="M166" s="100">
        <v>0</v>
      </c>
    </row>
    <row r="167" spans="2:13" ht="51.75" customHeight="1" hidden="1" collapsed="1">
      <c r="B167" s="99">
        <v>2</v>
      </c>
      <c r="C167" s="94">
        <v>9</v>
      </c>
      <c r="D167" s="94">
        <v>2</v>
      </c>
      <c r="E167" s="94">
        <v>1</v>
      </c>
      <c r="F167" s="95">
        <v>1</v>
      </c>
      <c r="G167" s="97">
        <v>2</v>
      </c>
      <c r="H167" s="88" t="s">
        <v>129</v>
      </c>
      <c r="I167" s="82">
        <v>140</v>
      </c>
      <c r="J167" s="101">
        <v>0</v>
      </c>
      <c r="K167" s="146">
        <v>0</v>
      </c>
      <c r="L167" s="146">
        <v>0</v>
      </c>
      <c r="M167" s="146">
        <v>0</v>
      </c>
    </row>
    <row r="168" spans="2:13" ht="54.75" customHeight="1" hidden="1" collapsed="1">
      <c r="B168" s="99">
        <v>2</v>
      </c>
      <c r="C168" s="94">
        <v>9</v>
      </c>
      <c r="D168" s="94">
        <v>2</v>
      </c>
      <c r="E168" s="94">
        <v>1</v>
      </c>
      <c r="F168" s="95">
        <v>1</v>
      </c>
      <c r="G168" s="97">
        <v>3</v>
      </c>
      <c r="H168" s="88" t="s">
        <v>130</v>
      </c>
      <c r="I168" s="82">
        <v>141</v>
      </c>
      <c r="J168" s="101">
        <v>0</v>
      </c>
      <c r="K168" s="101">
        <v>0</v>
      </c>
      <c r="L168" s="101">
        <v>0</v>
      </c>
      <c r="M168" s="101">
        <v>0</v>
      </c>
    </row>
    <row r="169" spans="2:13" ht="39" customHeight="1" hidden="1" collapsed="1">
      <c r="B169" s="147">
        <v>2</v>
      </c>
      <c r="C169" s="147">
        <v>9</v>
      </c>
      <c r="D169" s="147">
        <v>2</v>
      </c>
      <c r="E169" s="147">
        <v>2</v>
      </c>
      <c r="F169" s="147"/>
      <c r="G169" s="147"/>
      <c r="H169" s="96" t="s">
        <v>131</v>
      </c>
      <c r="I169" s="82">
        <v>142</v>
      </c>
      <c r="J169" s="84">
        <f>J170</f>
        <v>0</v>
      </c>
      <c r="K169" s="125">
        <f>K170</f>
        <v>0</v>
      </c>
      <c r="L169" s="84">
        <f>L170</f>
        <v>0</v>
      </c>
      <c r="M169" s="83">
        <f>M170</f>
        <v>0</v>
      </c>
    </row>
    <row r="170" spans="2:13" ht="43.5" customHeight="1" hidden="1" collapsed="1">
      <c r="B170" s="99">
        <v>2</v>
      </c>
      <c r="C170" s="94">
        <v>9</v>
      </c>
      <c r="D170" s="94">
        <v>2</v>
      </c>
      <c r="E170" s="94">
        <v>2</v>
      </c>
      <c r="F170" s="95">
        <v>1</v>
      </c>
      <c r="G170" s="97"/>
      <c r="H170" s="88" t="s">
        <v>132</v>
      </c>
      <c r="I170" s="82">
        <v>143</v>
      </c>
      <c r="J170" s="106">
        <f>SUM(J171:J173)</f>
        <v>0</v>
      </c>
      <c r="K170" s="106">
        <f>SUM(K171:K173)</f>
        <v>0</v>
      </c>
      <c r="L170" s="106">
        <f>SUM(L171:L173)</f>
        <v>0</v>
      </c>
      <c r="M170" s="106">
        <f>SUM(M171:M173)</f>
        <v>0</v>
      </c>
    </row>
    <row r="171" spans="2:13" ht="54.75" customHeight="1" hidden="1" collapsed="1">
      <c r="B171" s="99">
        <v>2</v>
      </c>
      <c r="C171" s="94">
        <v>9</v>
      </c>
      <c r="D171" s="94">
        <v>2</v>
      </c>
      <c r="E171" s="94">
        <v>2</v>
      </c>
      <c r="F171" s="94">
        <v>1</v>
      </c>
      <c r="G171" s="97">
        <v>1</v>
      </c>
      <c r="H171" s="148" t="s">
        <v>133</v>
      </c>
      <c r="I171" s="82">
        <v>144</v>
      </c>
      <c r="J171" s="101">
        <v>0</v>
      </c>
      <c r="K171" s="100">
        <v>0</v>
      </c>
      <c r="L171" s="100">
        <v>0</v>
      </c>
      <c r="M171" s="100">
        <v>0</v>
      </c>
    </row>
    <row r="172" spans="2:13" ht="54" customHeight="1" hidden="1" collapsed="1">
      <c r="B172" s="108">
        <v>2</v>
      </c>
      <c r="C172" s="110">
        <v>9</v>
      </c>
      <c r="D172" s="108">
        <v>2</v>
      </c>
      <c r="E172" s="109">
        <v>2</v>
      </c>
      <c r="F172" s="109">
        <v>1</v>
      </c>
      <c r="G172" s="111">
        <v>2</v>
      </c>
      <c r="H172" s="110" t="s">
        <v>134</v>
      </c>
      <c r="I172" s="82">
        <v>145</v>
      </c>
      <c r="J172" s="100">
        <v>0</v>
      </c>
      <c r="K172" s="102">
        <v>0</v>
      </c>
      <c r="L172" s="102">
        <v>0</v>
      </c>
      <c r="M172" s="102">
        <v>0</v>
      </c>
    </row>
    <row r="173" spans="2:13" ht="54" customHeight="1" hidden="1" collapsed="1">
      <c r="B173" s="94">
        <v>2</v>
      </c>
      <c r="C173" s="119">
        <v>9</v>
      </c>
      <c r="D173" s="116">
        <v>2</v>
      </c>
      <c r="E173" s="117">
        <v>2</v>
      </c>
      <c r="F173" s="117">
        <v>1</v>
      </c>
      <c r="G173" s="118">
        <v>3</v>
      </c>
      <c r="H173" s="119" t="s">
        <v>135</v>
      </c>
      <c r="I173" s="82">
        <v>146</v>
      </c>
      <c r="J173" s="146">
        <v>0</v>
      </c>
      <c r="K173" s="146">
        <v>0</v>
      </c>
      <c r="L173" s="146">
        <v>0</v>
      </c>
      <c r="M173" s="146">
        <v>0</v>
      </c>
    </row>
    <row r="174" spans="2:13" ht="76.5" customHeight="1" hidden="1" collapsed="1">
      <c r="B174" s="78">
        <v>3</v>
      </c>
      <c r="C174" s="80"/>
      <c r="D174" s="78"/>
      <c r="E174" s="79"/>
      <c r="F174" s="79"/>
      <c r="G174" s="81"/>
      <c r="H174" s="134" t="s">
        <v>136</v>
      </c>
      <c r="I174" s="82">
        <v>147</v>
      </c>
      <c r="J174" s="83">
        <f>SUM(J175+J227+J292)</f>
        <v>0</v>
      </c>
      <c r="K174" s="125">
        <f>SUM(K175+K227+K292)</f>
        <v>0</v>
      </c>
      <c r="L174" s="84">
        <f>SUM(L175+L227+L292)</f>
        <v>0</v>
      </c>
      <c r="M174" s="83">
        <f>SUM(M175+M227+M292)</f>
        <v>0</v>
      </c>
    </row>
    <row r="175" spans="2:13" ht="34.5" customHeight="1" hidden="1" collapsed="1">
      <c r="B175" s="129">
        <v>3</v>
      </c>
      <c r="C175" s="78">
        <v>1</v>
      </c>
      <c r="D175" s="104"/>
      <c r="E175" s="86"/>
      <c r="F175" s="86"/>
      <c r="G175" s="142"/>
      <c r="H175" s="124" t="s">
        <v>137</v>
      </c>
      <c r="I175" s="82">
        <v>148</v>
      </c>
      <c r="J175" s="83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  <c r="M175" s="105">
        <f>SUM(M176+M198+M205+M217+M221)</f>
        <v>0</v>
      </c>
    </row>
    <row r="176" spans="2:13" ht="30.75" customHeight="1" hidden="1" collapsed="1">
      <c r="B176" s="89">
        <v>3</v>
      </c>
      <c r="C176" s="88">
        <v>1</v>
      </c>
      <c r="D176" s="89">
        <v>1</v>
      </c>
      <c r="E176" s="87"/>
      <c r="F176" s="87"/>
      <c r="G176" s="149"/>
      <c r="H176" s="99" t="s">
        <v>138</v>
      </c>
      <c r="I176" s="82">
        <v>149</v>
      </c>
      <c r="J176" s="105">
        <f>SUM(J177+J180+J185+J190+J195)</f>
        <v>0</v>
      </c>
      <c r="K176" s="125">
        <f>SUM(K177+K180+K185+K190+K195)</f>
        <v>0</v>
      </c>
      <c r="L176" s="84">
        <f>SUM(L177+L180+L185+L190+L195)</f>
        <v>0</v>
      </c>
      <c r="M176" s="83">
        <f>SUM(M177+M180+M185+M190+M195)</f>
        <v>0</v>
      </c>
    </row>
    <row r="177" spans="2:13" ht="12.75" customHeight="1" hidden="1" collapsed="1">
      <c r="B177" s="94">
        <v>3</v>
      </c>
      <c r="C177" s="96">
        <v>1</v>
      </c>
      <c r="D177" s="94">
        <v>1</v>
      </c>
      <c r="E177" s="95">
        <v>1</v>
      </c>
      <c r="F177" s="95"/>
      <c r="G177" s="150"/>
      <c r="H177" s="99" t="s">
        <v>139</v>
      </c>
      <c r="I177" s="82">
        <v>150</v>
      </c>
      <c r="J177" s="83">
        <f aca="true" t="shared" si="18" ref="J177:M178">J178</f>
        <v>0</v>
      </c>
      <c r="K177" s="127">
        <f t="shared" si="18"/>
        <v>0</v>
      </c>
      <c r="L177" s="106">
        <f t="shared" si="18"/>
        <v>0</v>
      </c>
      <c r="M177" s="105">
        <f t="shared" si="18"/>
        <v>0</v>
      </c>
    </row>
    <row r="178" spans="2:13" ht="13.5" customHeight="1" hidden="1" collapsed="1">
      <c r="B178" s="94">
        <v>3</v>
      </c>
      <c r="C178" s="96">
        <v>1</v>
      </c>
      <c r="D178" s="94">
        <v>1</v>
      </c>
      <c r="E178" s="95">
        <v>1</v>
      </c>
      <c r="F178" s="95">
        <v>1</v>
      </c>
      <c r="G178" s="130"/>
      <c r="H178" s="99" t="s">
        <v>140</v>
      </c>
      <c r="I178" s="82">
        <v>151</v>
      </c>
      <c r="J178" s="105">
        <f t="shared" si="18"/>
        <v>0</v>
      </c>
      <c r="K178" s="83">
        <f t="shared" si="18"/>
        <v>0</v>
      </c>
      <c r="L178" s="83">
        <f t="shared" si="18"/>
        <v>0</v>
      </c>
      <c r="M178" s="83">
        <f t="shared" si="18"/>
        <v>0</v>
      </c>
    </row>
    <row r="179" spans="2:13" ht="13.5" customHeight="1" hidden="1" collapsed="1">
      <c r="B179" s="94">
        <v>3</v>
      </c>
      <c r="C179" s="96">
        <v>1</v>
      </c>
      <c r="D179" s="94">
        <v>1</v>
      </c>
      <c r="E179" s="95">
        <v>1</v>
      </c>
      <c r="F179" s="95">
        <v>1</v>
      </c>
      <c r="G179" s="130">
        <v>1</v>
      </c>
      <c r="H179" s="99" t="s">
        <v>140</v>
      </c>
      <c r="I179" s="82">
        <v>152</v>
      </c>
      <c r="J179" s="102">
        <v>0</v>
      </c>
      <c r="K179" s="102">
        <v>0</v>
      </c>
      <c r="L179" s="102">
        <v>0</v>
      </c>
      <c r="M179" s="102">
        <v>0</v>
      </c>
    </row>
    <row r="180" spans="2:13" ht="14.25" customHeight="1" hidden="1" collapsed="1">
      <c r="B180" s="89">
        <v>3</v>
      </c>
      <c r="C180" s="87">
        <v>1</v>
      </c>
      <c r="D180" s="87">
        <v>1</v>
      </c>
      <c r="E180" s="87">
        <v>2</v>
      </c>
      <c r="F180" s="87"/>
      <c r="G180" s="90"/>
      <c r="H180" s="88" t="s">
        <v>141</v>
      </c>
      <c r="I180" s="82">
        <v>153</v>
      </c>
      <c r="J180" s="105">
        <f>J181</f>
        <v>0</v>
      </c>
      <c r="K180" s="127">
        <f>K181</f>
        <v>0</v>
      </c>
      <c r="L180" s="106">
        <f>L181</f>
        <v>0</v>
      </c>
      <c r="M180" s="105">
        <f>M181</f>
        <v>0</v>
      </c>
    </row>
    <row r="181" spans="2:13" ht="13.5" customHeight="1" hidden="1" collapsed="1">
      <c r="B181" s="94">
        <v>3</v>
      </c>
      <c r="C181" s="95">
        <v>1</v>
      </c>
      <c r="D181" s="95">
        <v>1</v>
      </c>
      <c r="E181" s="95">
        <v>2</v>
      </c>
      <c r="F181" s="95">
        <v>1</v>
      </c>
      <c r="G181" s="97"/>
      <c r="H181" s="88" t="s">
        <v>141</v>
      </c>
      <c r="I181" s="82">
        <v>154</v>
      </c>
      <c r="J181" s="83">
        <f>SUM(J182:J184)</f>
        <v>0</v>
      </c>
      <c r="K181" s="125">
        <f>SUM(K182:K184)</f>
        <v>0</v>
      </c>
      <c r="L181" s="84">
        <f>SUM(L182:L184)</f>
        <v>0</v>
      </c>
      <c r="M181" s="83">
        <f>SUM(M182:M184)</f>
        <v>0</v>
      </c>
    </row>
    <row r="182" spans="2:13" ht="14.25" customHeight="1" hidden="1" collapsed="1">
      <c r="B182" s="89">
        <v>3</v>
      </c>
      <c r="C182" s="87">
        <v>1</v>
      </c>
      <c r="D182" s="87">
        <v>1</v>
      </c>
      <c r="E182" s="87">
        <v>2</v>
      </c>
      <c r="F182" s="87">
        <v>1</v>
      </c>
      <c r="G182" s="90">
        <v>1</v>
      </c>
      <c r="H182" s="88" t="s">
        <v>142</v>
      </c>
      <c r="I182" s="82">
        <v>155</v>
      </c>
      <c r="J182" s="100">
        <v>0</v>
      </c>
      <c r="K182" s="100">
        <v>0</v>
      </c>
      <c r="L182" s="100">
        <v>0</v>
      </c>
      <c r="M182" s="146">
        <v>0</v>
      </c>
    </row>
    <row r="183" spans="2:13" ht="14.25" customHeight="1" hidden="1" collapsed="1">
      <c r="B183" s="94">
        <v>3</v>
      </c>
      <c r="C183" s="95">
        <v>1</v>
      </c>
      <c r="D183" s="95">
        <v>1</v>
      </c>
      <c r="E183" s="95">
        <v>2</v>
      </c>
      <c r="F183" s="95">
        <v>1</v>
      </c>
      <c r="G183" s="97">
        <v>2</v>
      </c>
      <c r="H183" s="96" t="s">
        <v>143</v>
      </c>
      <c r="I183" s="82">
        <v>156</v>
      </c>
      <c r="J183" s="102">
        <v>0</v>
      </c>
      <c r="K183" s="102">
        <v>0</v>
      </c>
      <c r="L183" s="102">
        <v>0</v>
      </c>
      <c r="M183" s="102">
        <v>0</v>
      </c>
    </row>
    <row r="184" spans="2:13" ht="26.25" customHeight="1" hidden="1" collapsed="1">
      <c r="B184" s="89">
        <v>3</v>
      </c>
      <c r="C184" s="87">
        <v>1</v>
      </c>
      <c r="D184" s="87">
        <v>1</v>
      </c>
      <c r="E184" s="87">
        <v>2</v>
      </c>
      <c r="F184" s="87">
        <v>1</v>
      </c>
      <c r="G184" s="90">
        <v>3</v>
      </c>
      <c r="H184" s="88" t="s">
        <v>144</v>
      </c>
      <c r="I184" s="82">
        <v>157</v>
      </c>
      <c r="J184" s="100">
        <v>0</v>
      </c>
      <c r="K184" s="100">
        <v>0</v>
      </c>
      <c r="L184" s="100">
        <v>0</v>
      </c>
      <c r="M184" s="146">
        <v>0</v>
      </c>
    </row>
    <row r="185" spans="2:13" ht="14.25" customHeight="1" hidden="1" collapsed="1">
      <c r="B185" s="94">
        <v>3</v>
      </c>
      <c r="C185" s="95">
        <v>1</v>
      </c>
      <c r="D185" s="95">
        <v>1</v>
      </c>
      <c r="E185" s="95">
        <v>3</v>
      </c>
      <c r="F185" s="95"/>
      <c r="G185" s="97"/>
      <c r="H185" s="96" t="s">
        <v>145</v>
      </c>
      <c r="I185" s="82">
        <v>158</v>
      </c>
      <c r="J185" s="83">
        <f>J186</f>
        <v>0</v>
      </c>
      <c r="K185" s="125">
        <f>K186</f>
        <v>0</v>
      </c>
      <c r="L185" s="84">
        <f>L186</f>
        <v>0</v>
      </c>
      <c r="M185" s="83">
        <f>M186</f>
        <v>0</v>
      </c>
    </row>
    <row r="186" spans="2:13" ht="14.25" customHeight="1" hidden="1" collapsed="1">
      <c r="B186" s="94">
        <v>3</v>
      </c>
      <c r="C186" s="95">
        <v>1</v>
      </c>
      <c r="D186" s="95">
        <v>1</v>
      </c>
      <c r="E186" s="95">
        <v>3</v>
      </c>
      <c r="F186" s="95">
        <v>1</v>
      </c>
      <c r="G186" s="97"/>
      <c r="H186" s="96" t="s">
        <v>145</v>
      </c>
      <c r="I186" s="82">
        <v>159</v>
      </c>
      <c r="J186" s="83">
        <f>SUM(J187:J189)</f>
        <v>0</v>
      </c>
      <c r="K186" s="83">
        <f>SUM(K187:K189)</f>
        <v>0</v>
      </c>
      <c r="L186" s="83">
        <f>SUM(L187:L189)</f>
        <v>0</v>
      </c>
      <c r="M186" s="83">
        <f>SUM(M187:M189)</f>
        <v>0</v>
      </c>
    </row>
    <row r="187" spans="2:13" ht="13.5" customHeight="1" hidden="1" collapsed="1">
      <c r="B187" s="94">
        <v>3</v>
      </c>
      <c r="C187" s="95">
        <v>1</v>
      </c>
      <c r="D187" s="95">
        <v>1</v>
      </c>
      <c r="E187" s="95">
        <v>3</v>
      </c>
      <c r="F187" s="95">
        <v>1</v>
      </c>
      <c r="G187" s="97">
        <v>1</v>
      </c>
      <c r="H187" s="96" t="s">
        <v>146</v>
      </c>
      <c r="I187" s="82">
        <v>160</v>
      </c>
      <c r="J187" s="102">
        <v>0</v>
      </c>
      <c r="K187" s="102">
        <v>0</v>
      </c>
      <c r="L187" s="102">
        <v>0</v>
      </c>
      <c r="M187" s="146">
        <v>0</v>
      </c>
    </row>
    <row r="188" spans="2:13" ht="15.75" customHeight="1" hidden="1" collapsed="1">
      <c r="B188" s="94">
        <v>3</v>
      </c>
      <c r="C188" s="95">
        <v>1</v>
      </c>
      <c r="D188" s="95">
        <v>1</v>
      </c>
      <c r="E188" s="95">
        <v>3</v>
      </c>
      <c r="F188" s="95">
        <v>1</v>
      </c>
      <c r="G188" s="97">
        <v>2</v>
      </c>
      <c r="H188" s="96" t="s">
        <v>147</v>
      </c>
      <c r="I188" s="82">
        <v>161</v>
      </c>
      <c r="J188" s="100">
        <v>0</v>
      </c>
      <c r="K188" s="102">
        <v>0</v>
      </c>
      <c r="L188" s="102">
        <v>0</v>
      </c>
      <c r="M188" s="102">
        <v>0</v>
      </c>
    </row>
    <row r="189" spans="2:13" ht="15.75" customHeight="1" hidden="1" collapsed="1">
      <c r="B189" s="94">
        <v>3</v>
      </c>
      <c r="C189" s="95">
        <v>1</v>
      </c>
      <c r="D189" s="95">
        <v>1</v>
      </c>
      <c r="E189" s="95">
        <v>3</v>
      </c>
      <c r="F189" s="95">
        <v>1</v>
      </c>
      <c r="G189" s="97">
        <v>3</v>
      </c>
      <c r="H189" s="99" t="s">
        <v>148</v>
      </c>
      <c r="I189" s="82">
        <v>162</v>
      </c>
      <c r="J189" s="100">
        <v>0</v>
      </c>
      <c r="K189" s="102">
        <v>0</v>
      </c>
      <c r="L189" s="102">
        <v>0</v>
      </c>
      <c r="M189" s="102">
        <v>0</v>
      </c>
    </row>
    <row r="190" spans="2:13" ht="18" customHeight="1" hidden="1" collapsed="1">
      <c r="B190" s="108">
        <v>3</v>
      </c>
      <c r="C190" s="109">
        <v>1</v>
      </c>
      <c r="D190" s="109">
        <v>1</v>
      </c>
      <c r="E190" s="109">
        <v>4</v>
      </c>
      <c r="F190" s="109"/>
      <c r="G190" s="111"/>
      <c r="H190" s="110" t="s">
        <v>149</v>
      </c>
      <c r="I190" s="82">
        <v>163</v>
      </c>
      <c r="J190" s="83">
        <f>J191</f>
        <v>0</v>
      </c>
      <c r="K190" s="128">
        <f>K191</f>
        <v>0</v>
      </c>
      <c r="L190" s="92">
        <f>L191</f>
        <v>0</v>
      </c>
      <c r="M190" s="93">
        <f>M191</f>
        <v>0</v>
      </c>
    </row>
    <row r="191" spans="2:13" ht="13.5" customHeight="1" hidden="1" collapsed="1">
      <c r="B191" s="94">
        <v>3</v>
      </c>
      <c r="C191" s="95">
        <v>1</v>
      </c>
      <c r="D191" s="95">
        <v>1</v>
      </c>
      <c r="E191" s="95">
        <v>4</v>
      </c>
      <c r="F191" s="95">
        <v>1</v>
      </c>
      <c r="G191" s="97"/>
      <c r="H191" s="110" t="s">
        <v>149</v>
      </c>
      <c r="I191" s="82">
        <v>164</v>
      </c>
      <c r="J191" s="105">
        <f>SUM(J192:J194)</f>
        <v>0</v>
      </c>
      <c r="K191" s="125">
        <f>SUM(K192:K194)</f>
        <v>0</v>
      </c>
      <c r="L191" s="84">
        <f>SUM(L192:L194)</f>
        <v>0</v>
      </c>
      <c r="M191" s="83">
        <f>SUM(M192:M194)</f>
        <v>0</v>
      </c>
    </row>
    <row r="192" spans="2:13" ht="17.25" customHeight="1" hidden="1" collapsed="1">
      <c r="B192" s="94">
        <v>3</v>
      </c>
      <c r="C192" s="95">
        <v>1</v>
      </c>
      <c r="D192" s="95">
        <v>1</v>
      </c>
      <c r="E192" s="95">
        <v>4</v>
      </c>
      <c r="F192" s="95">
        <v>1</v>
      </c>
      <c r="G192" s="97">
        <v>1</v>
      </c>
      <c r="H192" s="96" t="s">
        <v>150</v>
      </c>
      <c r="I192" s="82">
        <v>165</v>
      </c>
      <c r="J192" s="102">
        <v>0</v>
      </c>
      <c r="K192" s="102">
        <v>0</v>
      </c>
      <c r="L192" s="102">
        <v>0</v>
      </c>
      <c r="M192" s="146">
        <v>0</v>
      </c>
    </row>
    <row r="193" spans="2:13" ht="25.5" customHeight="1" hidden="1" collapsed="1">
      <c r="B193" s="89">
        <v>3</v>
      </c>
      <c r="C193" s="87">
        <v>1</v>
      </c>
      <c r="D193" s="87">
        <v>1</v>
      </c>
      <c r="E193" s="87">
        <v>4</v>
      </c>
      <c r="F193" s="87">
        <v>1</v>
      </c>
      <c r="G193" s="90">
        <v>2</v>
      </c>
      <c r="H193" s="88" t="s">
        <v>151</v>
      </c>
      <c r="I193" s="82">
        <v>166</v>
      </c>
      <c r="J193" s="100">
        <v>0</v>
      </c>
      <c r="K193" s="100">
        <v>0</v>
      </c>
      <c r="L193" s="100">
        <v>0</v>
      </c>
      <c r="M193" s="102">
        <v>0</v>
      </c>
    </row>
    <row r="194" spans="2:13" ht="14.25" customHeight="1" hidden="1" collapsed="1">
      <c r="B194" s="94">
        <v>3</v>
      </c>
      <c r="C194" s="95">
        <v>1</v>
      </c>
      <c r="D194" s="95">
        <v>1</v>
      </c>
      <c r="E194" s="95">
        <v>4</v>
      </c>
      <c r="F194" s="95">
        <v>1</v>
      </c>
      <c r="G194" s="97">
        <v>3</v>
      </c>
      <c r="H194" s="96" t="s">
        <v>152</v>
      </c>
      <c r="I194" s="82">
        <v>167</v>
      </c>
      <c r="J194" s="100">
        <v>0</v>
      </c>
      <c r="K194" s="100">
        <v>0</v>
      </c>
      <c r="L194" s="100">
        <v>0</v>
      </c>
      <c r="M194" s="102">
        <v>0</v>
      </c>
    </row>
    <row r="195" spans="2:13" ht="25.5" customHeight="1" hidden="1" collapsed="1">
      <c r="B195" s="94">
        <v>3</v>
      </c>
      <c r="C195" s="95">
        <v>1</v>
      </c>
      <c r="D195" s="95">
        <v>1</v>
      </c>
      <c r="E195" s="95">
        <v>5</v>
      </c>
      <c r="F195" s="95"/>
      <c r="G195" s="97"/>
      <c r="H195" s="96" t="s">
        <v>153</v>
      </c>
      <c r="I195" s="82">
        <v>168</v>
      </c>
      <c r="J195" s="83">
        <f aca="true" t="shared" si="19" ref="J195:M196">J196</f>
        <v>0</v>
      </c>
      <c r="K195" s="125">
        <f t="shared" si="19"/>
        <v>0</v>
      </c>
      <c r="L195" s="84">
        <f t="shared" si="19"/>
        <v>0</v>
      </c>
      <c r="M195" s="83">
        <f t="shared" si="19"/>
        <v>0</v>
      </c>
    </row>
    <row r="196" spans="2:13" ht="26.25" customHeight="1" hidden="1" collapsed="1">
      <c r="B196" s="108">
        <v>3</v>
      </c>
      <c r="C196" s="109">
        <v>1</v>
      </c>
      <c r="D196" s="109">
        <v>1</v>
      </c>
      <c r="E196" s="109">
        <v>5</v>
      </c>
      <c r="F196" s="109">
        <v>1</v>
      </c>
      <c r="G196" s="111"/>
      <c r="H196" s="96" t="s">
        <v>153</v>
      </c>
      <c r="I196" s="82">
        <v>169</v>
      </c>
      <c r="J196" s="84">
        <f t="shared" si="19"/>
        <v>0</v>
      </c>
      <c r="K196" s="84">
        <f t="shared" si="19"/>
        <v>0</v>
      </c>
      <c r="L196" s="84">
        <f t="shared" si="19"/>
        <v>0</v>
      </c>
      <c r="M196" s="84">
        <f t="shared" si="19"/>
        <v>0</v>
      </c>
    </row>
    <row r="197" spans="2:13" ht="27" customHeight="1" hidden="1" collapsed="1">
      <c r="B197" s="94">
        <v>3</v>
      </c>
      <c r="C197" s="95">
        <v>1</v>
      </c>
      <c r="D197" s="95">
        <v>1</v>
      </c>
      <c r="E197" s="95">
        <v>5</v>
      </c>
      <c r="F197" s="95">
        <v>1</v>
      </c>
      <c r="G197" s="97">
        <v>1</v>
      </c>
      <c r="H197" s="96" t="s">
        <v>153</v>
      </c>
      <c r="I197" s="82">
        <v>170</v>
      </c>
      <c r="J197" s="100">
        <v>0</v>
      </c>
      <c r="K197" s="102">
        <v>0</v>
      </c>
      <c r="L197" s="102">
        <v>0</v>
      </c>
      <c r="M197" s="102">
        <v>0</v>
      </c>
    </row>
    <row r="198" spans="2:13" ht="26.25" customHeight="1" hidden="1" collapsed="1">
      <c r="B198" s="108">
        <v>3</v>
      </c>
      <c r="C198" s="109">
        <v>1</v>
      </c>
      <c r="D198" s="109">
        <v>2</v>
      </c>
      <c r="E198" s="109"/>
      <c r="F198" s="109"/>
      <c r="G198" s="111"/>
      <c r="H198" s="110" t="s">
        <v>154</v>
      </c>
      <c r="I198" s="82">
        <v>171</v>
      </c>
      <c r="J198" s="83">
        <f aca="true" t="shared" si="20" ref="J198:M199">J199</f>
        <v>0</v>
      </c>
      <c r="K198" s="128">
        <f t="shared" si="20"/>
        <v>0</v>
      </c>
      <c r="L198" s="92">
        <f t="shared" si="20"/>
        <v>0</v>
      </c>
      <c r="M198" s="93">
        <f t="shared" si="20"/>
        <v>0</v>
      </c>
    </row>
    <row r="199" spans="2:13" ht="25.5" customHeight="1" hidden="1" collapsed="1">
      <c r="B199" s="94">
        <v>3</v>
      </c>
      <c r="C199" s="95">
        <v>1</v>
      </c>
      <c r="D199" s="95">
        <v>2</v>
      </c>
      <c r="E199" s="95">
        <v>1</v>
      </c>
      <c r="F199" s="95"/>
      <c r="G199" s="97"/>
      <c r="H199" s="110" t="s">
        <v>154</v>
      </c>
      <c r="I199" s="82">
        <v>172</v>
      </c>
      <c r="J199" s="105">
        <f t="shared" si="20"/>
        <v>0</v>
      </c>
      <c r="K199" s="125">
        <f t="shared" si="20"/>
        <v>0</v>
      </c>
      <c r="L199" s="84">
        <f t="shared" si="20"/>
        <v>0</v>
      </c>
      <c r="M199" s="83">
        <f t="shared" si="20"/>
        <v>0</v>
      </c>
    </row>
    <row r="200" spans="2:13" ht="26.25" customHeight="1" hidden="1" collapsed="1">
      <c r="B200" s="89">
        <v>3</v>
      </c>
      <c r="C200" s="87">
        <v>1</v>
      </c>
      <c r="D200" s="87">
        <v>2</v>
      </c>
      <c r="E200" s="87">
        <v>1</v>
      </c>
      <c r="F200" s="87">
        <v>1</v>
      </c>
      <c r="G200" s="90"/>
      <c r="H200" s="110" t="s">
        <v>154</v>
      </c>
      <c r="I200" s="82">
        <v>173</v>
      </c>
      <c r="J200" s="83">
        <f>SUM(J201:J204)</f>
        <v>0</v>
      </c>
      <c r="K200" s="127">
        <f>SUM(K201:K204)</f>
        <v>0</v>
      </c>
      <c r="L200" s="106">
        <f>SUM(L201:L204)</f>
        <v>0</v>
      </c>
      <c r="M200" s="105">
        <f>SUM(M201:M204)</f>
        <v>0</v>
      </c>
    </row>
    <row r="201" spans="2:13" ht="41.25" customHeight="1" hidden="1" collapsed="1">
      <c r="B201" s="94">
        <v>3</v>
      </c>
      <c r="C201" s="95">
        <v>1</v>
      </c>
      <c r="D201" s="95">
        <v>2</v>
      </c>
      <c r="E201" s="95">
        <v>1</v>
      </c>
      <c r="F201" s="95">
        <v>1</v>
      </c>
      <c r="G201" s="97">
        <v>2</v>
      </c>
      <c r="H201" s="96" t="s">
        <v>155</v>
      </c>
      <c r="I201" s="82">
        <v>174</v>
      </c>
      <c r="J201" s="102">
        <v>0</v>
      </c>
      <c r="K201" s="102">
        <v>0</v>
      </c>
      <c r="L201" s="102">
        <v>0</v>
      </c>
      <c r="M201" s="102">
        <v>0</v>
      </c>
    </row>
    <row r="202" spans="2:13" ht="14.25" customHeight="1" hidden="1" collapsed="1">
      <c r="B202" s="94">
        <v>3</v>
      </c>
      <c r="C202" s="95">
        <v>1</v>
      </c>
      <c r="D202" s="95">
        <v>2</v>
      </c>
      <c r="E202" s="94">
        <v>1</v>
      </c>
      <c r="F202" s="95">
        <v>1</v>
      </c>
      <c r="G202" s="97">
        <v>3</v>
      </c>
      <c r="H202" s="96" t="s">
        <v>156</v>
      </c>
      <c r="I202" s="82">
        <v>175</v>
      </c>
      <c r="J202" s="102">
        <v>0</v>
      </c>
      <c r="K202" s="102">
        <v>0</v>
      </c>
      <c r="L202" s="102">
        <v>0</v>
      </c>
      <c r="M202" s="102">
        <v>0</v>
      </c>
    </row>
    <row r="203" spans="2:13" ht="18.75" customHeight="1" hidden="1" collapsed="1">
      <c r="B203" s="94">
        <v>3</v>
      </c>
      <c r="C203" s="95">
        <v>1</v>
      </c>
      <c r="D203" s="95">
        <v>2</v>
      </c>
      <c r="E203" s="94">
        <v>1</v>
      </c>
      <c r="F203" s="95">
        <v>1</v>
      </c>
      <c r="G203" s="97">
        <v>4</v>
      </c>
      <c r="H203" s="96" t="s">
        <v>157</v>
      </c>
      <c r="I203" s="82">
        <v>176</v>
      </c>
      <c r="J203" s="102">
        <v>0</v>
      </c>
      <c r="K203" s="102">
        <v>0</v>
      </c>
      <c r="L203" s="102">
        <v>0</v>
      </c>
      <c r="M203" s="102">
        <v>0</v>
      </c>
    </row>
    <row r="204" spans="2:13" ht="17.25" customHeight="1" hidden="1" collapsed="1">
      <c r="B204" s="108">
        <v>3</v>
      </c>
      <c r="C204" s="117">
        <v>1</v>
      </c>
      <c r="D204" s="117">
        <v>2</v>
      </c>
      <c r="E204" s="116">
        <v>1</v>
      </c>
      <c r="F204" s="117">
        <v>1</v>
      </c>
      <c r="G204" s="118">
        <v>5</v>
      </c>
      <c r="H204" s="119" t="s">
        <v>158</v>
      </c>
      <c r="I204" s="82">
        <v>177</v>
      </c>
      <c r="J204" s="102">
        <v>0</v>
      </c>
      <c r="K204" s="102">
        <v>0</v>
      </c>
      <c r="L204" s="102">
        <v>0</v>
      </c>
      <c r="M204" s="146">
        <v>0</v>
      </c>
    </row>
    <row r="205" spans="2:13" ht="15" customHeight="1" hidden="1" collapsed="1">
      <c r="B205" s="94">
        <v>3</v>
      </c>
      <c r="C205" s="95">
        <v>1</v>
      </c>
      <c r="D205" s="95">
        <v>3</v>
      </c>
      <c r="E205" s="94"/>
      <c r="F205" s="95"/>
      <c r="G205" s="97"/>
      <c r="H205" s="96" t="s">
        <v>159</v>
      </c>
      <c r="I205" s="82">
        <v>178</v>
      </c>
      <c r="J205" s="83">
        <f>SUM(J206+J209)</f>
        <v>0</v>
      </c>
      <c r="K205" s="125">
        <f>SUM(K206+K209)</f>
        <v>0</v>
      </c>
      <c r="L205" s="84">
        <f>SUM(L206+L209)</f>
        <v>0</v>
      </c>
      <c r="M205" s="83">
        <f>SUM(M206+M209)</f>
        <v>0</v>
      </c>
    </row>
    <row r="206" spans="2:13" ht="27.75" customHeight="1" hidden="1" collapsed="1">
      <c r="B206" s="89">
        <v>3</v>
      </c>
      <c r="C206" s="87">
        <v>1</v>
      </c>
      <c r="D206" s="87">
        <v>3</v>
      </c>
      <c r="E206" s="89">
        <v>1</v>
      </c>
      <c r="F206" s="94"/>
      <c r="G206" s="90"/>
      <c r="H206" s="88" t="s">
        <v>160</v>
      </c>
      <c r="I206" s="82">
        <v>179</v>
      </c>
      <c r="J206" s="105">
        <f aca="true" t="shared" si="21" ref="J206:M207">J207</f>
        <v>0</v>
      </c>
      <c r="K206" s="127">
        <f t="shared" si="21"/>
        <v>0</v>
      </c>
      <c r="L206" s="106">
        <f t="shared" si="21"/>
        <v>0</v>
      </c>
      <c r="M206" s="105">
        <f t="shared" si="21"/>
        <v>0</v>
      </c>
    </row>
    <row r="207" spans="2:13" ht="30.75" customHeight="1" hidden="1" collapsed="1">
      <c r="B207" s="94">
        <v>3</v>
      </c>
      <c r="C207" s="95">
        <v>1</v>
      </c>
      <c r="D207" s="95">
        <v>3</v>
      </c>
      <c r="E207" s="94">
        <v>1</v>
      </c>
      <c r="F207" s="94">
        <v>1</v>
      </c>
      <c r="G207" s="97"/>
      <c r="H207" s="88" t="s">
        <v>160</v>
      </c>
      <c r="I207" s="82">
        <v>180</v>
      </c>
      <c r="J207" s="83">
        <f t="shared" si="21"/>
        <v>0</v>
      </c>
      <c r="K207" s="125">
        <f t="shared" si="21"/>
        <v>0</v>
      </c>
      <c r="L207" s="84">
        <f t="shared" si="21"/>
        <v>0</v>
      </c>
      <c r="M207" s="83">
        <f t="shared" si="21"/>
        <v>0</v>
      </c>
    </row>
    <row r="208" spans="2:13" ht="27.75" customHeight="1" hidden="1" collapsed="1">
      <c r="B208" s="94">
        <v>3</v>
      </c>
      <c r="C208" s="96">
        <v>1</v>
      </c>
      <c r="D208" s="94">
        <v>3</v>
      </c>
      <c r="E208" s="95">
        <v>1</v>
      </c>
      <c r="F208" s="95">
        <v>1</v>
      </c>
      <c r="G208" s="97">
        <v>1</v>
      </c>
      <c r="H208" s="88" t="s">
        <v>160</v>
      </c>
      <c r="I208" s="82">
        <v>181</v>
      </c>
      <c r="J208" s="146">
        <v>0</v>
      </c>
      <c r="K208" s="146">
        <v>0</v>
      </c>
      <c r="L208" s="146">
        <v>0</v>
      </c>
      <c r="M208" s="146">
        <v>0</v>
      </c>
    </row>
    <row r="209" spans="2:13" ht="15" customHeight="1" hidden="1" collapsed="1">
      <c r="B209" s="94">
        <v>3</v>
      </c>
      <c r="C209" s="96">
        <v>1</v>
      </c>
      <c r="D209" s="94">
        <v>3</v>
      </c>
      <c r="E209" s="95">
        <v>2</v>
      </c>
      <c r="F209" s="95"/>
      <c r="G209" s="97"/>
      <c r="H209" s="96" t="s">
        <v>161</v>
      </c>
      <c r="I209" s="82">
        <v>182</v>
      </c>
      <c r="J209" s="83">
        <f>J210</f>
        <v>0</v>
      </c>
      <c r="K209" s="125">
        <f>K210</f>
        <v>0</v>
      </c>
      <c r="L209" s="84">
        <f>L210</f>
        <v>0</v>
      </c>
      <c r="M209" s="83">
        <f>M210</f>
        <v>0</v>
      </c>
    </row>
    <row r="210" spans="2:17" ht="15.75" customHeight="1" hidden="1" collapsed="1">
      <c r="B210" s="89">
        <v>3</v>
      </c>
      <c r="C210" s="88">
        <v>1</v>
      </c>
      <c r="D210" s="89">
        <v>3</v>
      </c>
      <c r="E210" s="87">
        <v>2</v>
      </c>
      <c r="F210" s="87">
        <v>1</v>
      </c>
      <c r="G210" s="90"/>
      <c r="H210" s="96" t="s">
        <v>161</v>
      </c>
      <c r="I210" s="82">
        <v>183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83">
        <f>SUM(M211:M216)</f>
        <v>0</v>
      </c>
      <c r="N210" s="151"/>
      <c r="O210" s="151"/>
      <c r="P210" s="151"/>
      <c r="Q210" s="151"/>
    </row>
    <row r="211" spans="2:13" ht="15" customHeight="1" hidden="1" collapsed="1">
      <c r="B211" s="94">
        <v>3</v>
      </c>
      <c r="C211" s="96">
        <v>1</v>
      </c>
      <c r="D211" s="94">
        <v>3</v>
      </c>
      <c r="E211" s="95">
        <v>2</v>
      </c>
      <c r="F211" s="95">
        <v>1</v>
      </c>
      <c r="G211" s="97">
        <v>1</v>
      </c>
      <c r="H211" s="96" t="s">
        <v>162</v>
      </c>
      <c r="I211" s="82">
        <v>184</v>
      </c>
      <c r="J211" s="102">
        <v>0</v>
      </c>
      <c r="K211" s="102">
        <v>0</v>
      </c>
      <c r="L211" s="102">
        <v>0</v>
      </c>
      <c r="M211" s="146">
        <v>0</v>
      </c>
    </row>
    <row r="212" spans="2:13" ht="26.25" customHeight="1" hidden="1" collapsed="1">
      <c r="B212" s="94">
        <v>3</v>
      </c>
      <c r="C212" s="96">
        <v>1</v>
      </c>
      <c r="D212" s="94">
        <v>3</v>
      </c>
      <c r="E212" s="95">
        <v>2</v>
      </c>
      <c r="F212" s="95">
        <v>1</v>
      </c>
      <c r="G212" s="97">
        <v>2</v>
      </c>
      <c r="H212" s="96" t="s">
        <v>163</v>
      </c>
      <c r="I212" s="82">
        <v>185</v>
      </c>
      <c r="J212" s="102">
        <v>0</v>
      </c>
      <c r="K212" s="102">
        <v>0</v>
      </c>
      <c r="L212" s="102">
        <v>0</v>
      </c>
      <c r="M212" s="102">
        <v>0</v>
      </c>
    </row>
    <row r="213" spans="2:13" ht="16.5" customHeight="1" hidden="1" collapsed="1">
      <c r="B213" s="94">
        <v>3</v>
      </c>
      <c r="C213" s="96">
        <v>1</v>
      </c>
      <c r="D213" s="94">
        <v>3</v>
      </c>
      <c r="E213" s="95">
        <v>2</v>
      </c>
      <c r="F213" s="95">
        <v>1</v>
      </c>
      <c r="G213" s="97">
        <v>3</v>
      </c>
      <c r="H213" s="96" t="s">
        <v>164</v>
      </c>
      <c r="I213" s="82">
        <v>186</v>
      </c>
      <c r="J213" s="102">
        <v>0</v>
      </c>
      <c r="K213" s="102">
        <v>0</v>
      </c>
      <c r="L213" s="102">
        <v>0</v>
      </c>
      <c r="M213" s="102">
        <v>0</v>
      </c>
    </row>
    <row r="214" spans="2:13" ht="27.75" customHeight="1" hidden="1" collapsed="1">
      <c r="B214" s="94">
        <v>3</v>
      </c>
      <c r="C214" s="96">
        <v>1</v>
      </c>
      <c r="D214" s="94">
        <v>3</v>
      </c>
      <c r="E214" s="95">
        <v>2</v>
      </c>
      <c r="F214" s="95">
        <v>1</v>
      </c>
      <c r="G214" s="97">
        <v>4</v>
      </c>
      <c r="H214" s="96" t="s">
        <v>165</v>
      </c>
      <c r="I214" s="82">
        <v>187</v>
      </c>
      <c r="J214" s="102">
        <v>0</v>
      </c>
      <c r="K214" s="102">
        <v>0</v>
      </c>
      <c r="L214" s="102">
        <v>0</v>
      </c>
      <c r="M214" s="146">
        <v>0</v>
      </c>
    </row>
    <row r="215" spans="2:13" ht="15.75" customHeight="1" hidden="1" collapsed="1">
      <c r="B215" s="94">
        <v>3</v>
      </c>
      <c r="C215" s="96">
        <v>1</v>
      </c>
      <c r="D215" s="94">
        <v>3</v>
      </c>
      <c r="E215" s="95">
        <v>2</v>
      </c>
      <c r="F215" s="95">
        <v>1</v>
      </c>
      <c r="G215" s="97">
        <v>5</v>
      </c>
      <c r="H215" s="88" t="s">
        <v>166</v>
      </c>
      <c r="I215" s="82">
        <v>188</v>
      </c>
      <c r="J215" s="102">
        <v>0</v>
      </c>
      <c r="K215" s="102">
        <v>0</v>
      </c>
      <c r="L215" s="102">
        <v>0</v>
      </c>
      <c r="M215" s="102">
        <v>0</v>
      </c>
    </row>
    <row r="216" spans="2:13" ht="13.5" customHeight="1" hidden="1" collapsed="1">
      <c r="B216" s="94">
        <v>3</v>
      </c>
      <c r="C216" s="96">
        <v>1</v>
      </c>
      <c r="D216" s="94">
        <v>3</v>
      </c>
      <c r="E216" s="95">
        <v>2</v>
      </c>
      <c r="F216" s="95">
        <v>1</v>
      </c>
      <c r="G216" s="97">
        <v>6</v>
      </c>
      <c r="H216" s="88" t="s">
        <v>161</v>
      </c>
      <c r="I216" s="82">
        <v>189</v>
      </c>
      <c r="J216" s="102">
        <v>0</v>
      </c>
      <c r="K216" s="102">
        <v>0</v>
      </c>
      <c r="L216" s="102">
        <v>0</v>
      </c>
      <c r="M216" s="146">
        <v>0</v>
      </c>
    </row>
    <row r="217" spans="2:13" ht="27" customHeight="1" hidden="1" collapsed="1">
      <c r="B217" s="89">
        <v>3</v>
      </c>
      <c r="C217" s="87">
        <v>1</v>
      </c>
      <c r="D217" s="87">
        <v>4</v>
      </c>
      <c r="E217" s="87"/>
      <c r="F217" s="87"/>
      <c r="G217" s="90"/>
      <c r="H217" s="88" t="s">
        <v>167</v>
      </c>
      <c r="I217" s="82">
        <v>190</v>
      </c>
      <c r="J217" s="105">
        <f aca="true" t="shared" si="22" ref="J217:M219">J218</f>
        <v>0</v>
      </c>
      <c r="K217" s="127">
        <f t="shared" si="22"/>
        <v>0</v>
      </c>
      <c r="L217" s="106">
        <f t="shared" si="22"/>
        <v>0</v>
      </c>
      <c r="M217" s="106">
        <f t="shared" si="22"/>
        <v>0</v>
      </c>
    </row>
    <row r="218" spans="2:13" ht="27" customHeight="1" hidden="1" collapsed="1">
      <c r="B218" s="108">
        <v>3</v>
      </c>
      <c r="C218" s="117">
        <v>1</v>
      </c>
      <c r="D218" s="117">
        <v>4</v>
      </c>
      <c r="E218" s="117">
        <v>1</v>
      </c>
      <c r="F218" s="117"/>
      <c r="G218" s="118"/>
      <c r="H218" s="88" t="s">
        <v>167</v>
      </c>
      <c r="I218" s="82">
        <v>191</v>
      </c>
      <c r="J218" s="112">
        <f t="shared" si="22"/>
        <v>0</v>
      </c>
      <c r="K218" s="139">
        <f t="shared" si="22"/>
        <v>0</v>
      </c>
      <c r="L218" s="113">
        <f t="shared" si="22"/>
        <v>0</v>
      </c>
      <c r="M218" s="113">
        <f t="shared" si="22"/>
        <v>0</v>
      </c>
    </row>
    <row r="219" spans="2:13" ht="27.75" customHeight="1" hidden="1" collapsed="1">
      <c r="B219" s="94">
        <v>3</v>
      </c>
      <c r="C219" s="95">
        <v>1</v>
      </c>
      <c r="D219" s="95">
        <v>4</v>
      </c>
      <c r="E219" s="95">
        <v>1</v>
      </c>
      <c r="F219" s="95">
        <v>1</v>
      </c>
      <c r="G219" s="97"/>
      <c r="H219" s="88" t="s">
        <v>168</v>
      </c>
      <c r="I219" s="82">
        <v>192</v>
      </c>
      <c r="J219" s="83">
        <f t="shared" si="22"/>
        <v>0</v>
      </c>
      <c r="K219" s="125">
        <f t="shared" si="22"/>
        <v>0</v>
      </c>
      <c r="L219" s="84">
        <f t="shared" si="22"/>
        <v>0</v>
      </c>
      <c r="M219" s="84">
        <f t="shared" si="22"/>
        <v>0</v>
      </c>
    </row>
    <row r="220" spans="2:13" ht="27" customHeight="1" hidden="1" collapsed="1">
      <c r="B220" s="99">
        <v>3</v>
      </c>
      <c r="C220" s="94">
        <v>1</v>
      </c>
      <c r="D220" s="95">
        <v>4</v>
      </c>
      <c r="E220" s="95">
        <v>1</v>
      </c>
      <c r="F220" s="95">
        <v>1</v>
      </c>
      <c r="G220" s="97">
        <v>1</v>
      </c>
      <c r="H220" s="88" t="s">
        <v>168</v>
      </c>
      <c r="I220" s="82">
        <v>193</v>
      </c>
      <c r="J220" s="102">
        <v>0</v>
      </c>
      <c r="K220" s="102">
        <v>0</v>
      </c>
      <c r="L220" s="102">
        <v>0</v>
      </c>
      <c r="M220" s="102">
        <v>0</v>
      </c>
    </row>
    <row r="221" spans="2:13" ht="26.25" customHeight="1" hidden="1" collapsed="1">
      <c r="B221" s="99">
        <v>3</v>
      </c>
      <c r="C221" s="95">
        <v>1</v>
      </c>
      <c r="D221" s="95">
        <v>5</v>
      </c>
      <c r="E221" s="95"/>
      <c r="F221" s="95"/>
      <c r="G221" s="97"/>
      <c r="H221" s="96" t="s">
        <v>169</v>
      </c>
      <c r="I221" s="82">
        <v>194</v>
      </c>
      <c r="J221" s="83">
        <f aca="true" t="shared" si="23" ref="J221:M222">J222</f>
        <v>0</v>
      </c>
      <c r="K221" s="83">
        <f t="shared" si="23"/>
        <v>0</v>
      </c>
      <c r="L221" s="83">
        <f t="shared" si="23"/>
        <v>0</v>
      </c>
      <c r="M221" s="83">
        <f t="shared" si="23"/>
        <v>0</v>
      </c>
    </row>
    <row r="222" spans="2:13" ht="30" customHeight="1" hidden="1" collapsed="1">
      <c r="B222" s="99">
        <v>3</v>
      </c>
      <c r="C222" s="95">
        <v>1</v>
      </c>
      <c r="D222" s="95">
        <v>5</v>
      </c>
      <c r="E222" s="95">
        <v>1</v>
      </c>
      <c r="F222" s="95"/>
      <c r="G222" s="97"/>
      <c r="H222" s="96" t="s">
        <v>169</v>
      </c>
      <c r="I222" s="82">
        <v>195</v>
      </c>
      <c r="J222" s="83">
        <f t="shared" si="23"/>
        <v>0</v>
      </c>
      <c r="K222" s="83">
        <f t="shared" si="23"/>
        <v>0</v>
      </c>
      <c r="L222" s="83">
        <f t="shared" si="23"/>
        <v>0</v>
      </c>
      <c r="M222" s="83">
        <f t="shared" si="23"/>
        <v>0</v>
      </c>
    </row>
    <row r="223" spans="2:13" ht="27" customHeight="1" hidden="1" collapsed="1">
      <c r="B223" s="99">
        <v>3</v>
      </c>
      <c r="C223" s="95">
        <v>1</v>
      </c>
      <c r="D223" s="95">
        <v>5</v>
      </c>
      <c r="E223" s="95">
        <v>1</v>
      </c>
      <c r="F223" s="95">
        <v>1</v>
      </c>
      <c r="G223" s="97"/>
      <c r="H223" s="96" t="s">
        <v>169</v>
      </c>
      <c r="I223" s="82">
        <v>196</v>
      </c>
      <c r="J223" s="83">
        <f>SUM(J224:J226)</f>
        <v>0</v>
      </c>
      <c r="K223" s="83">
        <f>SUM(K224:K226)</f>
        <v>0</v>
      </c>
      <c r="L223" s="83">
        <f>SUM(L224:L226)</f>
        <v>0</v>
      </c>
      <c r="M223" s="83">
        <f>SUM(M224:M226)</f>
        <v>0</v>
      </c>
    </row>
    <row r="224" spans="2:13" ht="21" customHeight="1" hidden="1" collapsed="1">
      <c r="B224" s="99">
        <v>3</v>
      </c>
      <c r="C224" s="95">
        <v>1</v>
      </c>
      <c r="D224" s="95">
        <v>5</v>
      </c>
      <c r="E224" s="95">
        <v>1</v>
      </c>
      <c r="F224" s="95">
        <v>1</v>
      </c>
      <c r="G224" s="97">
        <v>1</v>
      </c>
      <c r="H224" s="148" t="s">
        <v>170</v>
      </c>
      <c r="I224" s="82">
        <v>197</v>
      </c>
      <c r="J224" s="102">
        <v>0</v>
      </c>
      <c r="K224" s="102">
        <v>0</v>
      </c>
      <c r="L224" s="102">
        <v>0</v>
      </c>
      <c r="M224" s="102">
        <v>0</v>
      </c>
    </row>
    <row r="225" spans="2:13" ht="25.5" customHeight="1" hidden="1" collapsed="1">
      <c r="B225" s="99">
        <v>3</v>
      </c>
      <c r="C225" s="95">
        <v>1</v>
      </c>
      <c r="D225" s="95">
        <v>5</v>
      </c>
      <c r="E225" s="95">
        <v>1</v>
      </c>
      <c r="F225" s="95">
        <v>1</v>
      </c>
      <c r="G225" s="97">
        <v>2</v>
      </c>
      <c r="H225" s="148" t="s">
        <v>171</v>
      </c>
      <c r="I225" s="82">
        <v>198</v>
      </c>
      <c r="J225" s="102">
        <v>0</v>
      </c>
      <c r="K225" s="102">
        <v>0</v>
      </c>
      <c r="L225" s="102">
        <v>0</v>
      </c>
      <c r="M225" s="102">
        <v>0</v>
      </c>
    </row>
    <row r="226" spans="2:13" ht="28.5" customHeight="1" hidden="1" collapsed="1">
      <c r="B226" s="99">
        <v>3</v>
      </c>
      <c r="C226" s="95">
        <v>1</v>
      </c>
      <c r="D226" s="95">
        <v>5</v>
      </c>
      <c r="E226" s="95">
        <v>1</v>
      </c>
      <c r="F226" s="95">
        <v>1</v>
      </c>
      <c r="G226" s="97">
        <v>3</v>
      </c>
      <c r="H226" s="148" t="s">
        <v>172</v>
      </c>
      <c r="I226" s="82">
        <v>199</v>
      </c>
      <c r="J226" s="102">
        <v>0</v>
      </c>
      <c r="K226" s="102">
        <v>0</v>
      </c>
      <c r="L226" s="102">
        <v>0</v>
      </c>
      <c r="M226" s="102">
        <v>0</v>
      </c>
    </row>
    <row r="227" spans="2:13" s="1" customFormat="1" ht="41.25" customHeight="1" hidden="1" collapsed="1">
      <c r="B227" s="78">
        <v>3</v>
      </c>
      <c r="C227" s="79">
        <v>2</v>
      </c>
      <c r="D227" s="79"/>
      <c r="E227" s="79"/>
      <c r="F227" s="79"/>
      <c r="G227" s="81"/>
      <c r="H227" s="80" t="s">
        <v>173</v>
      </c>
      <c r="I227" s="82">
        <v>200</v>
      </c>
      <c r="J227" s="83">
        <f>SUM(J228+J260)</f>
        <v>0</v>
      </c>
      <c r="K227" s="125">
        <f>SUM(K228+K260)</f>
        <v>0</v>
      </c>
      <c r="L227" s="84">
        <f>SUM(L228+L260)</f>
        <v>0</v>
      </c>
      <c r="M227" s="84">
        <f>SUM(M228+M260)</f>
        <v>0</v>
      </c>
    </row>
    <row r="228" spans="2:13" ht="26.25" customHeight="1" hidden="1" collapsed="1">
      <c r="B228" s="108">
        <v>3</v>
      </c>
      <c r="C228" s="116">
        <v>2</v>
      </c>
      <c r="D228" s="117">
        <v>1</v>
      </c>
      <c r="E228" s="117"/>
      <c r="F228" s="117"/>
      <c r="G228" s="118"/>
      <c r="H228" s="119" t="s">
        <v>174</v>
      </c>
      <c r="I228" s="82">
        <v>201</v>
      </c>
      <c r="J228" s="112">
        <f>SUM(J229+J238+J242+J246+J250+J253+J256)</f>
        <v>0</v>
      </c>
      <c r="K228" s="139">
        <f>SUM(K229+K238+K242+K246+K250+K253+K256)</f>
        <v>0</v>
      </c>
      <c r="L228" s="113">
        <f>SUM(L229+L238+L242+L246+L250+L253+L256)</f>
        <v>0</v>
      </c>
      <c r="M228" s="113">
        <f>SUM(M229+M238+M242+M246+M250+M253+M256)</f>
        <v>0</v>
      </c>
    </row>
    <row r="229" spans="2:13" ht="15.75" customHeight="1" hidden="1" collapsed="1">
      <c r="B229" s="94">
        <v>3</v>
      </c>
      <c r="C229" s="95">
        <v>2</v>
      </c>
      <c r="D229" s="95">
        <v>1</v>
      </c>
      <c r="E229" s="95">
        <v>1</v>
      </c>
      <c r="F229" s="95"/>
      <c r="G229" s="97"/>
      <c r="H229" s="96" t="s">
        <v>175</v>
      </c>
      <c r="I229" s="82">
        <v>202</v>
      </c>
      <c r="J229" s="112">
        <f>J230</f>
        <v>0</v>
      </c>
      <c r="K229" s="112">
        <f>K230</f>
        <v>0</v>
      </c>
      <c r="L229" s="112">
        <f>L230</f>
        <v>0</v>
      </c>
      <c r="M229" s="112">
        <f>M230</f>
        <v>0</v>
      </c>
    </row>
    <row r="230" spans="2:13" ht="12" customHeight="1" hidden="1" collapsed="1">
      <c r="B230" s="94">
        <v>3</v>
      </c>
      <c r="C230" s="94">
        <v>2</v>
      </c>
      <c r="D230" s="95">
        <v>1</v>
      </c>
      <c r="E230" s="95">
        <v>1</v>
      </c>
      <c r="F230" s="95">
        <v>1</v>
      </c>
      <c r="G230" s="97"/>
      <c r="H230" s="96" t="s">
        <v>176</v>
      </c>
      <c r="I230" s="82">
        <v>203</v>
      </c>
      <c r="J230" s="83">
        <f>SUM(J231:J231)</f>
        <v>0</v>
      </c>
      <c r="K230" s="125">
        <f>SUM(K231:K231)</f>
        <v>0</v>
      </c>
      <c r="L230" s="84">
        <f>SUM(L231:L231)</f>
        <v>0</v>
      </c>
      <c r="M230" s="84">
        <f>SUM(M231:M231)</f>
        <v>0</v>
      </c>
    </row>
    <row r="231" spans="2:13" ht="14.25" customHeight="1" hidden="1" collapsed="1">
      <c r="B231" s="108">
        <v>3</v>
      </c>
      <c r="C231" s="108">
        <v>2</v>
      </c>
      <c r="D231" s="117">
        <v>1</v>
      </c>
      <c r="E231" s="117">
        <v>1</v>
      </c>
      <c r="F231" s="117">
        <v>1</v>
      </c>
      <c r="G231" s="118">
        <v>1</v>
      </c>
      <c r="H231" s="119" t="s">
        <v>176</v>
      </c>
      <c r="I231" s="82">
        <v>204</v>
      </c>
      <c r="J231" s="102">
        <v>0</v>
      </c>
      <c r="K231" s="102">
        <v>0</v>
      </c>
      <c r="L231" s="102">
        <v>0</v>
      </c>
      <c r="M231" s="102">
        <v>0</v>
      </c>
    </row>
    <row r="232" spans="2:13" ht="14.25" customHeight="1" hidden="1" collapsed="1">
      <c r="B232" s="108">
        <v>3</v>
      </c>
      <c r="C232" s="117">
        <v>2</v>
      </c>
      <c r="D232" s="117">
        <v>1</v>
      </c>
      <c r="E232" s="117">
        <v>1</v>
      </c>
      <c r="F232" s="117">
        <v>2</v>
      </c>
      <c r="G232" s="118"/>
      <c r="H232" s="119" t="s">
        <v>177</v>
      </c>
      <c r="I232" s="82">
        <v>205</v>
      </c>
      <c r="J232" s="83">
        <f>SUM(J233:J234)</f>
        <v>0</v>
      </c>
      <c r="K232" s="83">
        <f>SUM(K233:K234)</f>
        <v>0</v>
      </c>
      <c r="L232" s="83">
        <f>SUM(L233:L234)</f>
        <v>0</v>
      </c>
      <c r="M232" s="83">
        <f>SUM(M233:M234)</f>
        <v>0</v>
      </c>
    </row>
    <row r="233" spans="2:13" ht="14.25" customHeight="1" hidden="1" collapsed="1">
      <c r="B233" s="108">
        <v>3</v>
      </c>
      <c r="C233" s="117">
        <v>2</v>
      </c>
      <c r="D233" s="117">
        <v>1</v>
      </c>
      <c r="E233" s="117">
        <v>1</v>
      </c>
      <c r="F233" s="117">
        <v>2</v>
      </c>
      <c r="G233" s="118">
        <v>1</v>
      </c>
      <c r="H233" s="119" t="s">
        <v>178</v>
      </c>
      <c r="I233" s="82">
        <v>206</v>
      </c>
      <c r="J233" s="102">
        <v>0</v>
      </c>
      <c r="K233" s="102">
        <v>0</v>
      </c>
      <c r="L233" s="102">
        <v>0</v>
      </c>
      <c r="M233" s="102">
        <v>0</v>
      </c>
    </row>
    <row r="234" spans="2:13" ht="14.25" customHeight="1" hidden="1" collapsed="1">
      <c r="B234" s="108">
        <v>3</v>
      </c>
      <c r="C234" s="117">
        <v>2</v>
      </c>
      <c r="D234" s="117">
        <v>1</v>
      </c>
      <c r="E234" s="117">
        <v>1</v>
      </c>
      <c r="F234" s="117">
        <v>2</v>
      </c>
      <c r="G234" s="118">
        <v>2</v>
      </c>
      <c r="H234" s="119" t="s">
        <v>179</v>
      </c>
      <c r="I234" s="82">
        <v>207</v>
      </c>
      <c r="J234" s="102">
        <v>0</v>
      </c>
      <c r="K234" s="102">
        <v>0</v>
      </c>
      <c r="L234" s="102">
        <v>0</v>
      </c>
      <c r="M234" s="102">
        <v>0</v>
      </c>
    </row>
    <row r="235" spans="2:13" ht="14.25" customHeight="1" hidden="1" collapsed="1">
      <c r="B235" s="108">
        <v>3</v>
      </c>
      <c r="C235" s="117">
        <v>2</v>
      </c>
      <c r="D235" s="117">
        <v>1</v>
      </c>
      <c r="E235" s="117">
        <v>1</v>
      </c>
      <c r="F235" s="117">
        <v>3</v>
      </c>
      <c r="G235" s="152"/>
      <c r="H235" s="119" t="s">
        <v>180</v>
      </c>
      <c r="I235" s="82">
        <v>208</v>
      </c>
      <c r="J235" s="83">
        <f>SUM(J236:J237)</f>
        <v>0</v>
      </c>
      <c r="K235" s="83">
        <f>SUM(K236:K237)</f>
        <v>0</v>
      </c>
      <c r="L235" s="83">
        <f>SUM(L236:L237)</f>
        <v>0</v>
      </c>
      <c r="M235" s="83">
        <f>SUM(M236:M237)</f>
        <v>0</v>
      </c>
    </row>
    <row r="236" spans="2:13" ht="14.25" customHeight="1" hidden="1" collapsed="1">
      <c r="B236" s="108">
        <v>3</v>
      </c>
      <c r="C236" s="117">
        <v>2</v>
      </c>
      <c r="D236" s="117">
        <v>1</v>
      </c>
      <c r="E236" s="117">
        <v>1</v>
      </c>
      <c r="F236" s="117">
        <v>3</v>
      </c>
      <c r="G236" s="118">
        <v>1</v>
      </c>
      <c r="H236" s="119" t="s">
        <v>181</v>
      </c>
      <c r="I236" s="82">
        <v>209</v>
      </c>
      <c r="J236" s="102">
        <v>0</v>
      </c>
      <c r="K236" s="102">
        <v>0</v>
      </c>
      <c r="L236" s="102">
        <v>0</v>
      </c>
      <c r="M236" s="102">
        <v>0</v>
      </c>
    </row>
    <row r="237" spans="2:13" ht="14.25" customHeight="1" hidden="1" collapsed="1">
      <c r="B237" s="108">
        <v>3</v>
      </c>
      <c r="C237" s="117">
        <v>2</v>
      </c>
      <c r="D237" s="117">
        <v>1</v>
      </c>
      <c r="E237" s="117">
        <v>1</v>
      </c>
      <c r="F237" s="117">
        <v>3</v>
      </c>
      <c r="G237" s="118">
        <v>2</v>
      </c>
      <c r="H237" s="119" t="s">
        <v>182</v>
      </c>
      <c r="I237" s="82">
        <v>210</v>
      </c>
      <c r="J237" s="102">
        <v>0</v>
      </c>
      <c r="K237" s="102">
        <v>0</v>
      </c>
      <c r="L237" s="102">
        <v>0</v>
      </c>
      <c r="M237" s="102">
        <v>0</v>
      </c>
    </row>
    <row r="238" spans="2:13" ht="27" customHeight="1" hidden="1" collapsed="1">
      <c r="B238" s="94">
        <v>3</v>
      </c>
      <c r="C238" s="95">
        <v>2</v>
      </c>
      <c r="D238" s="95">
        <v>1</v>
      </c>
      <c r="E238" s="95">
        <v>2</v>
      </c>
      <c r="F238" s="95"/>
      <c r="G238" s="97"/>
      <c r="H238" s="96" t="s">
        <v>183</v>
      </c>
      <c r="I238" s="82">
        <v>211</v>
      </c>
      <c r="J238" s="83">
        <f>J239</f>
        <v>0</v>
      </c>
      <c r="K238" s="83">
        <f>K239</f>
        <v>0</v>
      </c>
      <c r="L238" s="83">
        <f>L239</f>
        <v>0</v>
      </c>
      <c r="M238" s="83">
        <f>M239</f>
        <v>0</v>
      </c>
    </row>
    <row r="239" spans="2:13" ht="14.25" customHeight="1" hidden="1" collapsed="1">
      <c r="B239" s="94">
        <v>3</v>
      </c>
      <c r="C239" s="95">
        <v>2</v>
      </c>
      <c r="D239" s="95">
        <v>1</v>
      </c>
      <c r="E239" s="95">
        <v>2</v>
      </c>
      <c r="F239" s="95">
        <v>1</v>
      </c>
      <c r="G239" s="97"/>
      <c r="H239" s="96" t="s">
        <v>183</v>
      </c>
      <c r="I239" s="82">
        <v>212</v>
      </c>
      <c r="J239" s="83">
        <f>SUM(J240:J241)</f>
        <v>0</v>
      </c>
      <c r="K239" s="125">
        <f>SUM(K240:K241)</f>
        <v>0</v>
      </c>
      <c r="L239" s="84">
        <f>SUM(L240:L241)</f>
        <v>0</v>
      </c>
      <c r="M239" s="84">
        <f>SUM(M240:M241)</f>
        <v>0</v>
      </c>
    </row>
    <row r="240" spans="2:13" ht="27" customHeight="1" hidden="1" collapsed="1">
      <c r="B240" s="108">
        <v>3</v>
      </c>
      <c r="C240" s="116">
        <v>2</v>
      </c>
      <c r="D240" s="117">
        <v>1</v>
      </c>
      <c r="E240" s="117">
        <v>2</v>
      </c>
      <c r="F240" s="117">
        <v>1</v>
      </c>
      <c r="G240" s="118">
        <v>1</v>
      </c>
      <c r="H240" s="119" t="s">
        <v>184</v>
      </c>
      <c r="I240" s="82">
        <v>213</v>
      </c>
      <c r="J240" s="102">
        <v>0</v>
      </c>
      <c r="K240" s="102">
        <v>0</v>
      </c>
      <c r="L240" s="102">
        <v>0</v>
      </c>
      <c r="M240" s="102">
        <v>0</v>
      </c>
    </row>
    <row r="241" spans="2:13" ht="25.5" customHeight="1" hidden="1" collapsed="1">
      <c r="B241" s="94">
        <v>3</v>
      </c>
      <c r="C241" s="95">
        <v>2</v>
      </c>
      <c r="D241" s="95">
        <v>1</v>
      </c>
      <c r="E241" s="95">
        <v>2</v>
      </c>
      <c r="F241" s="95">
        <v>1</v>
      </c>
      <c r="G241" s="97">
        <v>2</v>
      </c>
      <c r="H241" s="96" t="s">
        <v>185</v>
      </c>
      <c r="I241" s="82">
        <v>214</v>
      </c>
      <c r="J241" s="102">
        <v>0</v>
      </c>
      <c r="K241" s="102">
        <v>0</v>
      </c>
      <c r="L241" s="102">
        <v>0</v>
      </c>
      <c r="M241" s="102">
        <v>0</v>
      </c>
    </row>
    <row r="242" spans="2:13" ht="26.25" customHeight="1" hidden="1" collapsed="1">
      <c r="B242" s="89">
        <v>3</v>
      </c>
      <c r="C242" s="87">
        <v>2</v>
      </c>
      <c r="D242" s="87">
        <v>1</v>
      </c>
      <c r="E242" s="87">
        <v>3</v>
      </c>
      <c r="F242" s="87"/>
      <c r="G242" s="90"/>
      <c r="H242" s="88" t="s">
        <v>186</v>
      </c>
      <c r="I242" s="82">
        <v>215</v>
      </c>
      <c r="J242" s="105">
        <f>J243</f>
        <v>0</v>
      </c>
      <c r="K242" s="127">
        <f>K243</f>
        <v>0</v>
      </c>
      <c r="L242" s="106">
        <f>L243</f>
        <v>0</v>
      </c>
      <c r="M242" s="106">
        <f>M243</f>
        <v>0</v>
      </c>
    </row>
    <row r="243" spans="2:13" ht="29.25" customHeight="1" hidden="1" collapsed="1">
      <c r="B243" s="94">
        <v>3</v>
      </c>
      <c r="C243" s="95">
        <v>2</v>
      </c>
      <c r="D243" s="95">
        <v>1</v>
      </c>
      <c r="E243" s="95">
        <v>3</v>
      </c>
      <c r="F243" s="95">
        <v>1</v>
      </c>
      <c r="G243" s="97"/>
      <c r="H243" s="88" t="s">
        <v>186</v>
      </c>
      <c r="I243" s="82">
        <v>216</v>
      </c>
      <c r="J243" s="83">
        <f>J244+J245</f>
        <v>0</v>
      </c>
      <c r="K243" s="83">
        <f>K244+K245</f>
        <v>0</v>
      </c>
      <c r="L243" s="83">
        <f>L244+L245</f>
        <v>0</v>
      </c>
      <c r="M243" s="83">
        <f>M244+M245</f>
        <v>0</v>
      </c>
    </row>
    <row r="244" spans="2:13" ht="30" customHeight="1" hidden="1" collapsed="1">
      <c r="B244" s="94">
        <v>3</v>
      </c>
      <c r="C244" s="95">
        <v>2</v>
      </c>
      <c r="D244" s="95">
        <v>1</v>
      </c>
      <c r="E244" s="95">
        <v>3</v>
      </c>
      <c r="F244" s="95">
        <v>1</v>
      </c>
      <c r="G244" s="97">
        <v>1</v>
      </c>
      <c r="H244" s="96" t="s">
        <v>187</v>
      </c>
      <c r="I244" s="82">
        <v>217</v>
      </c>
      <c r="J244" s="102">
        <v>0</v>
      </c>
      <c r="K244" s="102">
        <v>0</v>
      </c>
      <c r="L244" s="102">
        <v>0</v>
      </c>
      <c r="M244" s="102">
        <v>0</v>
      </c>
    </row>
    <row r="245" spans="2:13" ht="27.75" customHeight="1" hidden="1" collapsed="1">
      <c r="B245" s="94">
        <v>3</v>
      </c>
      <c r="C245" s="95">
        <v>2</v>
      </c>
      <c r="D245" s="95">
        <v>1</v>
      </c>
      <c r="E245" s="95">
        <v>3</v>
      </c>
      <c r="F245" s="95">
        <v>1</v>
      </c>
      <c r="G245" s="97">
        <v>2</v>
      </c>
      <c r="H245" s="96" t="s">
        <v>188</v>
      </c>
      <c r="I245" s="82">
        <v>218</v>
      </c>
      <c r="J245" s="146">
        <v>0</v>
      </c>
      <c r="K245" s="143">
        <v>0</v>
      </c>
      <c r="L245" s="146">
        <v>0</v>
      </c>
      <c r="M245" s="146">
        <v>0</v>
      </c>
    </row>
    <row r="246" spans="2:13" ht="12" customHeight="1" hidden="1" collapsed="1">
      <c r="B246" s="94">
        <v>3</v>
      </c>
      <c r="C246" s="95">
        <v>2</v>
      </c>
      <c r="D246" s="95">
        <v>1</v>
      </c>
      <c r="E246" s="95">
        <v>4</v>
      </c>
      <c r="F246" s="95"/>
      <c r="G246" s="97"/>
      <c r="H246" s="96" t="s">
        <v>189</v>
      </c>
      <c r="I246" s="82">
        <v>219</v>
      </c>
      <c r="J246" s="83">
        <f>J247</f>
        <v>0</v>
      </c>
      <c r="K246" s="84">
        <f>K247</f>
        <v>0</v>
      </c>
      <c r="L246" s="83">
        <f>L247</f>
        <v>0</v>
      </c>
      <c r="M246" s="84">
        <f>M247</f>
        <v>0</v>
      </c>
    </row>
    <row r="247" spans="2:13" ht="14.25" customHeight="1" hidden="1" collapsed="1">
      <c r="B247" s="89">
        <v>3</v>
      </c>
      <c r="C247" s="87">
        <v>2</v>
      </c>
      <c r="D247" s="87">
        <v>1</v>
      </c>
      <c r="E247" s="87">
        <v>4</v>
      </c>
      <c r="F247" s="87">
        <v>1</v>
      </c>
      <c r="G247" s="90"/>
      <c r="H247" s="88" t="s">
        <v>189</v>
      </c>
      <c r="I247" s="82">
        <v>220</v>
      </c>
      <c r="J247" s="105">
        <f>SUM(J248:J249)</f>
        <v>0</v>
      </c>
      <c r="K247" s="127">
        <f>SUM(K248:K249)</f>
        <v>0</v>
      </c>
      <c r="L247" s="106">
        <f>SUM(L248:L249)</f>
        <v>0</v>
      </c>
      <c r="M247" s="106">
        <f>SUM(M248:M249)</f>
        <v>0</v>
      </c>
    </row>
    <row r="248" spans="2:13" ht="25.5" customHeight="1" hidden="1" collapsed="1">
      <c r="B248" s="94">
        <v>3</v>
      </c>
      <c r="C248" s="95">
        <v>2</v>
      </c>
      <c r="D248" s="95">
        <v>1</v>
      </c>
      <c r="E248" s="95">
        <v>4</v>
      </c>
      <c r="F248" s="95">
        <v>1</v>
      </c>
      <c r="G248" s="97">
        <v>1</v>
      </c>
      <c r="H248" s="96" t="s">
        <v>190</v>
      </c>
      <c r="I248" s="82">
        <v>221</v>
      </c>
      <c r="J248" s="102">
        <v>0</v>
      </c>
      <c r="K248" s="102">
        <v>0</v>
      </c>
      <c r="L248" s="102">
        <v>0</v>
      </c>
      <c r="M248" s="102">
        <v>0</v>
      </c>
    </row>
    <row r="249" spans="2:13" ht="18.75" customHeight="1" hidden="1" collapsed="1">
      <c r="B249" s="94">
        <v>3</v>
      </c>
      <c r="C249" s="95">
        <v>2</v>
      </c>
      <c r="D249" s="95">
        <v>1</v>
      </c>
      <c r="E249" s="95">
        <v>4</v>
      </c>
      <c r="F249" s="95">
        <v>1</v>
      </c>
      <c r="G249" s="97">
        <v>2</v>
      </c>
      <c r="H249" s="96" t="s">
        <v>191</v>
      </c>
      <c r="I249" s="82">
        <v>222</v>
      </c>
      <c r="J249" s="102">
        <v>0</v>
      </c>
      <c r="K249" s="102">
        <v>0</v>
      </c>
      <c r="L249" s="102">
        <v>0</v>
      </c>
      <c r="M249" s="102">
        <v>0</v>
      </c>
    </row>
    <row r="250" spans="2:13" ht="15" hidden="1" collapsed="1">
      <c r="B250" s="94">
        <v>3</v>
      </c>
      <c r="C250" s="95">
        <v>2</v>
      </c>
      <c r="D250" s="95">
        <v>1</v>
      </c>
      <c r="E250" s="95">
        <v>5</v>
      </c>
      <c r="F250" s="95"/>
      <c r="G250" s="97"/>
      <c r="H250" s="96" t="s">
        <v>192</v>
      </c>
      <c r="I250" s="82">
        <v>223</v>
      </c>
      <c r="J250" s="83">
        <f aca="true" t="shared" si="24" ref="J250:M251">J251</f>
        <v>0</v>
      </c>
      <c r="K250" s="125">
        <f t="shared" si="24"/>
        <v>0</v>
      </c>
      <c r="L250" s="84">
        <f t="shared" si="24"/>
        <v>0</v>
      </c>
      <c r="M250" s="84">
        <f t="shared" si="24"/>
        <v>0</v>
      </c>
    </row>
    <row r="251" spans="2:13" ht="16.5" customHeight="1" hidden="1" collapsed="1">
      <c r="B251" s="94">
        <v>3</v>
      </c>
      <c r="C251" s="95">
        <v>2</v>
      </c>
      <c r="D251" s="95">
        <v>1</v>
      </c>
      <c r="E251" s="95">
        <v>5</v>
      </c>
      <c r="F251" s="95">
        <v>1</v>
      </c>
      <c r="G251" s="97"/>
      <c r="H251" s="96" t="s">
        <v>192</v>
      </c>
      <c r="I251" s="82">
        <v>224</v>
      </c>
      <c r="J251" s="84">
        <f t="shared" si="24"/>
        <v>0</v>
      </c>
      <c r="K251" s="125">
        <f t="shared" si="24"/>
        <v>0</v>
      </c>
      <c r="L251" s="84">
        <f t="shared" si="24"/>
        <v>0</v>
      </c>
      <c r="M251" s="84">
        <f t="shared" si="24"/>
        <v>0</v>
      </c>
    </row>
    <row r="252" spans="2:13" ht="15" hidden="1" collapsed="1">
      <c r="B252" s="116">
        <v>3</v>
      </c>
      <c r="C252" s="117">
        <v>2</v>
      </c>
      <c r="D252" s="117">
        <v>1</v>
      </c>
      <c r="E252" s="117">
        <v>5</v>
      </c>
      <c r="F252" s="117">
        <v>1</v>
      </c>
      <c r="G252" s="118">
        <v>1</v>
      </c>
      <c r="H252" s="96" t="s">
        <v>192</v>
      </c>
      <c r="I252" s="82">
        <v>225</v>
      </c>
      <c r="J252" s="146">
        <v>0</v>
      </c>
      <c r="K252" s="146">
        <v>0</v>
      </c>
      <c r="L252" s="146">
        <v>0</v>
      </c>
      <c r="M252" s="146">
        <v>0</v>
      </c>
    </row>
    <row r="253" spans="2:13" ht="15" hidden="1" collapsed="1">
      <c r="B253" s="94">
        <v>3</v>
      </c>
      <c r="C253" s="95">
        <v>2</v>
      </c>
      <c r="D253" s="95">
        <v>1</v>
      </c>
      <c r="E253" s="95">
        <v>6</v>
      </c>
      <c r="F253" s="95"/>
      <c r="G253" s="97"/>
      <c r="H253" s="96" t="s">
        <v>193</v>
      </c>
      <c r="I253" s="82">
        <v>226</v>
      </c>
      <c r="J253" s="83">
        <f aca="true" t="shared" si="25" ref="J253:M254">J254</f>
        <v>0</v>
      </c>
      <c r="K253" s="125">
        <f t="shared" si="25"/>
        <v>0</v>
      </c>
      <c r="L253" s="84">
        <f t="shared" si="25"/>
        <v>0</v>
      </c>
      <c r="M253" s="84">
        <f t="shared" si="25"/>
        <v>0</v>
      </c>
    </row>
    <row r="254" spans="2:13" ht="15" hidden="1" collapsed="1">
      <c r="B254" s="94">
        <v>3</v>
      </c>
      <c r="C254" s="94">
        <v>2</v>
      </c>
      <c r="D254" s="95">
        <v>1</v>
      </c>
      <c r="E254" s="95">
        <v>6</v>
      </c>
      <c r="F254" s="95">
        <v>1</v>
      </c>
      <c r="G254" s="97"/>
      <c r="H254" s="96" t="s">
        <v>193</v>
      </c>
      <c r="I254" s="82">
        <v>227</v>
      </c>
      <c r="J254" s="83">
        <f t="shared" si="25"/>
        <v>0</v>
      </c>
      <c r="K254" s="125">
        <f t="shared" si="25"/>
        <v>0</v>
      </c>
      <c r="L254" s="84">
        <f t="shared" si="25"/>
        <v>0</v>
      </c>
      <c r="M254" s="84">
        <f t="shared" si="25"/>
        <v>0</v>
      </c>
    </row>
    <row r="255" spans="2:13" ht="15.75" customHeight="1" hidden="1" collapsed="1">
      <c r="B255" s="89">
        <v>3</v>
      </c>
      <c r="C255" s="89">
        <v>2</v>
      </c>
      <c r="D255" s="95">
        <v>1</v>
      </c>
      <c r="E255" s="95">
        <v>6</v>
      </c>
      <c r="F255" s="95">
        <v>1</v>
      </c>
      <c r="G255" s="97">
        <v>1</v>
      </c>
      <c r="H255" s="96" t="s">
        <v>193</v>
      </c>
      <c r="I255" s="82">
        <v>228</v>
      </c>
      <c r="J255" s="146">
        <v>0</v>
      </c>
      <c r="K255" s="146">
        <v>0</v>
      </c>
      <c r="L255" s="146">
        <v>0</v>
      </c>
      <c r="M255" s="146">
        <v>0</v>
      </c>
    </row>
    <row r="256" spans="2:13" ht="13.5" customHeight="1" hidden="1" collapsed="1">
      <c r="B256" s="94">
        <v>3</v>
      </c>
      <c r="C256" s="94">
        <v>2</v>
      </c>
      <c r="D256" s="95">
        <v>1</v>
      </c>
      <c r="E256" s="95">
        <v>7</v>
      </c>
      <c r="F256" s="95"/>
      <c r="G256" s="97"/>
      <c r="H256" s="96" t="s">
        <v>194</v>
      </c>
      <c r="I256" s="82">
        <v>229</v>
      </c>
      <c r="J256" s="83">
        <f>J257</f>
        <v>0</v>
      </c>
      <c r="K256" s="125">
        <f>K257</f>
        <v>0</v>
      </c>
      <c r="L256" s="84">
        <f>L257</f>
        <v>0</v>
      </c>
      <c r="M256" s="84">
        <f>M257</f>
        <v>0</v>
      </c>
    </row>
    <row r="257" spans="2:13" ht="15" hidden="1" collapsed="1">
      <c r="B257" s="94">
        <v>3</v>
      </c>
      <c r="C257" s="95">
        <v>2</v>
      </c>
      <c r="D257" s="95">
        <v>1</v>
      </c>
      <c r="E257" s="95">
        <v>7</v>
      </c>
      <c r="F257" s="95">
        <v>1</v>
      </c>
      <c r="G257" s="97"/>
      <c r="H257" s="96" t="s">
        <v>194</v>
      </c>
      <c r="I257" s="82">
        <v>230</v>
      </c>
      <c r="J257" s="83">
        <f>J258+J259</f>
        <v>0</v>
      </c>
      <c r="K257" s="83">
        <f>K258+K259</f>
        <v>0</v>
      </c>
      <c r="L257" s="83">
        <f>L258+L259</f>
        <v>0</v>
      </c>
      <c r="M257" s="83">
        <f>M258+M259</f>
        <v>0</v>
      </c>
    </row>
    <row r="258" spans="2:13" ht="27" customHeight="1" hidden="1" collapsed="1">
      <c r="B258" s="94">
        <v>3</v>
      </c>
      <c r="C258" s="95">
        <v>2</v>
      </c>
      <c r="D258" s="95">
        <v>1</v>
      </c>
      <c r="E258" s="95">
        <v>7</v>
      </c>
      <c r="F258" s="95">
        <v>1</v>
      </c>
      <c r="G258" s="97">
        <v>1</v>
      </c>
      <c r="H258" s="96" t="s">
        <v>195</v>
      </c>
      <c r="I258" s="82">
        <v>231</v>
      </c>
      <c r="J258" s="101">
        <v>0</v>
      </c>
      <c r="K258" s="102">
        <v>0</v>
      </c>
      <c r="L258" s="102">
        <v>0</v>
      </c>
      <c r="M258" s="102">
        <v>0</v>
      </c>
    </row>
    <row r="259" spans="2:13" ht="24.75" customHeight="1" hidden="1" collapsed="1">
      <c r="B259" s="94">
        <v>3</v>
      </c>
      <c r="C259" s="95">
        <v>2</v>
      </c>
      <c r="D259" s="95">
        <v>1</v>
      </c>
      <c r="E259" s="95">
        <v>7</v>
      </c>
      <c r="F259" s="95">
        <v>1</v>
      </c>
      <c r="G259" s="97">
        <v>2</v>
      </c>
      <c r="H259" s="96" t="s">
        <v>196</v>
      </c>
      <c r="I259" s="82">
        <v>232</v>
      </c>
      <c r="J259" s="102">
        <v>0</v>
      </c>
      <c r="K259" s="102">
        <v>0</v>
      </c>
      <c r="L259" s="102">
        <v>0</v>
      </c>
      <c r="M259" s="102">
        <v>0</v>
      </c>
    </row>
    <row r="260" spans="2:13" ht="38.25" customHeight="1" hidden="1" collapsed="1">
      <c r="B260" s="94">
        <v>3</v>
      </c>
      <c r="C260" s="95">
        <v>2</v>
      </c>
      <c r="D260" s="95">
        <v>2</v>
      </c>
      <c r="E260" s="153"/>
      <c r="F260" s="153"/>
      <c r="G260" s="154"/>
      <c r="H260" s="96" t="s">
        <v>197</v>
      </c>
      <c r="I260" s="82">
        <v>233</v>
      </c>
      <c r="J260" s="83">
        <f>SUM(J261+J270+J274+J278+J282+J285+J288)</f>
        <v>0</v>
      </c>
      <c r="K260" s="125">
        <f>SUM(K261+K270+K274+K278+K282+K285+K288)</f>
        <v>0</v>
      </c>
      <c r="L260" s="84">
        <f>SUM(L261+L270+L274+L278+L282+L285+L288)</f>
        <v>0</v>
      </c>
      <c r="M260" s="84">
        <f>SUM(M261+M270+M274+M278+M282+M285+M288)</f>
        <v>0</v>
      </c>
    </row>
    <row r="261" spans="2:13" ht="15" hidden="1" collapsed="1">
      <c r="B261" s="94">
        <v>3</v>
      </c>
      <c r="C261" s="95">
        <v>2</v>
      </c>
      <c r="D261" s="95">
        <v>2</v>
      </c>
      <c r="E261" s="95">
        <v>1</v>
      </c>
      <c r="F261" s="95"/>
      <c r="G261" s="97"/>
      <c r="H261" s="96" t="s">
        <v>198</v>
      </c>
      <c r="I261" s="82">
        <v>234</v>
      </c>
      <c r="J261" s="83">
        <f>J262</f>
        <v>0</v>
      </c>
      <c r="K261" s="83">
        <f>K262</f>
        <v>0</v>
      </c>
      <c r="L261" s="83">
        <f>L262</f>
        <v>0</v>
      </c>
      <c r="M261" s="83">
        <f>M262</f>
        <v>0</v>
      </c>
    </row>
    <row r="262" spans="2:13" ht="15" hidden="1" collapsed="1">
      <c r="B262" s="99">
        <v>3</v>
      </c>
      <c r="C262" s="94">
        <v>2</v>
      </c>
      <c r="D262" s="95">
        <v>2</v>
      </c>
      <c r="E262" s="95">
        <v>1</v>
      </c>
      <c r="F262" s="95">
        <v>1</v>
      </c>
      <c r="G262" s="97"/>
      <c r="H262" s="96" t="s">
        <v>176</v>
      </c>
      <c r="I262" s="82">
        <v>235</v>
      </c>
      <c r="J262" s="83">
        <f>SUM(J263)</f>
        <v>0</v>
      </c>
      <c r="K262" s="83">
        <f>SUM(K263)</f>
        <v>0</v>
      </c>
      <c r="L262" s="83">
        <f>SUM(L263)</f>
        <v>0</v>
      </c>
      <c r="M262" s="83">
        <f>SUM(M263)</f>
        <v>0</v>
      </c>
    </row>
    <row r="263" spans="2:13" ht="15" hidden="1" collapsed="1">
      <c r="B263" s="99">
        <v>3</v>
      </c>
      <c r="C263" s="94">
        <v>2</v>
      </c>
      <c r="D263" s="95">
        <v>2</v>
      </c>
      <c r="E263" s="95">
        <v>1</v>
      </c>
      <c r="F263" s="95">
        <v>1</v>
      </c>
      <c r="G263" s="97">
        <v>1</v>
      </c>
      <c r="H263" s="96" t="s">
        <v>176</v>
      </c>
      <c r="I263" s="82">
        <v>236</v>
      </c>
      <c r="J263" s="102">
        <v>0</v>
      </c>
      <c r="K263" s="102">
        <v>0</v>
      </c>
      <c r="L263" s="102">
        <v>0</v>
      </c>
      <c r="M263" s="102">
        <v>0</v>
      </c>
    </row>
    <row r="264" spans="2:13" ht="15" customHeight="1" hidden="1" collapsed="1">
      <c r="B264" s="99">
        <v>3</v>
      </c>
      <c r="C264" s="94">
        <v>2</v>
      </c>
      <c r="D264" s="95">
        <v>2</v>
      </c>
      <c r="E264" s="95">
        <v>1</v>
      </c>
      <c r="F264" s="95">
        <v>2</v>
      </c>
      <c r="G264" s="97"/>
      <c r="H264" s="96" t="s">
        <v>199</v>
      </c>
      <c r="I264" s="82">
        <v>237</v>
      </c>
      <c r="J264" s="83">
        <f>SUM(J265:J266)</f>
        <v>0</v>
      </c>
      <c r="K264" s="83">
        <f>SUM(K265:K266)</f>
        <v>0</v>
      </c>
      <c r="L264" s="83">
        <f>SUM(L265:L266)</f>
        <v>0</v>
      </c>
      <c r="M264" s="83">
        <f>SUM(M265:M266)</f>
        <v>0</v>
      </c>
    </row>
    <row r="265" spans="2:13" ht="15" customHeight="1" hidden="1" collapsed="1">
      <c r="B265" s="99">
        <v>3</v>
      </c>
      <c r="C265" s="94">
        <v>2</v>
      </c>
      <c r="D265" s="95">
        <v>2</v>
      </c>
      <c r="E265" s="95">
        <v>1</v>
      </c>
      <c r="F265" s="95">
        <v>2</v>
      </c>
      <c r="G265" s="97">
        <v>1</v>
      </c>
      <c r="H265" s="96" t="s">
        <v>178</v>
      </c>
      <c r="I265" s="82">
        <v>238</v>
      </c>
      <c r="J265" s="102">
        <v>0</v>
      </c>
      <c r="K265" s="101">
        <v>0</v>
      </c>
      <c r="L265" s="102">
        <v>0</v>
      </c>
      <c r="M265" s="102">
        <v>0</v>
      </c>
    </row>
    <row r="266" spans="2:13" ht="15" customHeight="1" hidden="1" collapsed="1">
      <c r="B266" s="99">
        <v>3</v>
      </c>
      <c r="C266" s="94">
        <v>2</v>
      </c>
      <c r="D266" s="95">
        <v>2</v>
      </c>
      <c r="E266" s="95">
        <v>1</v>
      </c>
      <c r="F266" s="95">
        <v>2</v>
      </c>
      <c r="G266" s="97">
        <v>2</v>
      </c>
      <c r="H266" s="96" t="s">
        <v>179</v>
      </c>
      <c r="I266" s="82">
        <v>239</v>
      </c>
      <c r="J266" s="102">
        <v>0</v>
      </c>
      <c r="K266" s="101">
        <v>0</v>
      </c>
      <c r="L266" s="102">
        <v>0</v>
      </c>
      <c r="M266" s="102">
        <v>0</v>
      </c>
    </row>
    <row r="267" spans="2:13" ht="15" customHeight="1" hidden="1" collapsed="1">
      <c r="B267" s="99">
        <v>3</v>
      </c>
      <c r="C267" s="94">
        <v>2</v>
      </c>
      <c r="D267" s="95">
        <v>2</v>
      </c>
      <c r="E267" s="95">
        <v>1</v>
      </c>
      <c r="F267" s="95">
        <v>3</v>
      </c>
      <c r="G267" s="97"/>
      <c r="H267" s="96" t="s">
        <v>180</v>
      </c>
      <c r="I267" s="82">
        <v>240</v>
      </c>
      <c r="J267" s="83">
        <f>SUM(J268:J269)</f>
        <v>0</v>
      </c>
      <c r="K267" s="83">
        <f>SUM(K268:K269)</f>
        <v>0</v>
      </c>
      <c r="L267" s="83">
        <f>SUM(L268:L269)</f>
        <v>0</v>
      </c>
      <c r="M267" s="83">
        <f>SUM(M268:M269)</f>
        <v>0</v>
      </c>
    </row>
    <row r="268" spans="2:13" ht="15" customHeight="1" hidden="1" collapsed="1">
      <c r="B268" s="99">
        <v>3</v>
      </c>
      <c r="C268" s="94">
        <v>2</v>
      </c>
      <c r="D268" s="95">
        <v>2</v>
      </c>
      <c r="E268" s="95">
        <v>1</v>
      </c>
      <c r="F268" s="95">
        <v>3</v>
      </c>
      <c r="G268" s="97">
        <v>1</v>
      </c>
      <c r="H268" s="96" t="s">
        <v>181</v>
      </c>
      <c r="I268" s="82">
        <v>241</v>
      </c>
      <c r="J268" s="102">
        <v>0</v>
      </c>
      <c r="K268" s="101">
        <v>0</v>
      </c>
      <c r="L268" s="102">
        <v>0</v>
      </c>
      <c r="M268" s="102">
        <v>0</v>
      </c>
    </row>
    <row r="269" spans="2:13" ht="15" customHeight="1" hidden="1" collapsed="1">
      <c r="B269" s="99">
        <v>3</v>
      </c>
      <c r="C269" s="94">
        <v>2</v>
      </c>
      <c r="D269" s="95">
        <v>2</v>
      </c>
      <c r="E269" s="95">
        <v>1</v>
      </c>
      <c r="F269" s="95">
        <v>3</v>
      </c>
      <c r="G269" s="97">
        <v>2</v>
      </c>
      <c r="H269" s="96" t="s">
        <v>200</v>
      </c>
      <c r="I269" s="82">
        <v>242</v>
      </c>
      <c r="J269" s="102">
        <v>0</v>
      </c>
      <c r="K269" s="101">
        <v>0</v>
      </c>
      <c r="L269" s="102">
        <v>0</v>
      </c>
      <c r="M269" s="102">
        <v>0</v>
      </c>
    </row>
    <row r="270" spans="2:13" ht="25.5" customHeight="1" hidden="1" collapsed="1">
      <c r="B270" s="99">
        <v>3</v>
      </c>
      <c r="C270" s="94">
        <v>2</v>
      </c>
      <c r="D270" s="95">
        <v>2</v>
      </c>
      <c r="E270" s="95">
        <v>2</v>
      </c>
      <c r="F270" s="95"/>
      <c r="G270" s="97"/>
      <c r="H270" s="96" t="s">
        <v>201</v>
      </c>
      <c r="I270" s="82">
        <v>243</v>
      </c>
      <c r="J270" s="83">
        <f>J271</f>
        <v>0</v>
      </c>
      <c r="K270" s="84">
        <f>K271</f>
        <v>0</v>
      </c>
      <c r="L270" s="83">
        <f>L271</f>
        <v>0</v>
      </c>
      <c r="M270" s="84">
        <f>M271</f>
        <v>0</v>
      </c>
    </row>
    <row r="271" spans="2:13" ht="20.25" customHeight="1" hidden="1" collapsed="1">
      <c r="B271" s="94">
        <v>3</v>
      </c>
      <c r="C271" s="95">
        <v>2</v>
      </c>
      <c r="D271" s="87">
        <v>2</v>
      </c>
      <c r="E271" s="87">
        <v>2</v>
      </c>
      <c r="F271" s="87">
        <v>1</v>
      </c>
      <c r="G271" s="90"/>
      <c r="H271" s="96" t="s">
        <v>201</v>
      </c>
      <c r="I271" s="82">
        <v>244</v>
      </c>
      <c r="J271" s="105">
        <f>SUM(J272:J273)</f>
        <v>0</v>
      </c>
      <c r="K271" s="127">
        <f>SUM(K272:K273)</f>
        <v>0</v>
      </c>
      <c r="L271" s="106">
        <f>SUM(L272:L273)</f>
        <v>0</v>
      </c>
      <c r="M271" s="106">
        <f>SUM(M272:M273)</f>
        <v>0</v>
      </c>
    </row>
    <row r="272" spans="2:13" ht="25.5" customHeight="1" hidden="1" collapsed="1">
      <c r="B272" s="94">
        <v>3</v>
      </c>
      <c r="C272" s="95">
        <v>2</v>
      </c>
      <c r="D272" s="95">
        <v>2</v>
      </c>
      <c r="E272" s="95">
        <v>2</v>
      </c>
      <c r="F272" s="95">
        <v>1</v>
      </c>
      <c r="G272" s="97">
        <v>1</v>
      </c>
      <c r="H272" s="96" t="s">
        <v>202</v>
      </c>
      <c r="I272" s="82">
        <v>245</v>
      </c>
      <c r="J272" s="102">
        <v>0</v>
      </c>
      <c r="K272" s="102">
        <v>0</v>
      </c>
      <c r="L272" s="102">
        <v>0</v>
      </c>
      <c r="M272" s="102">
        <v>0</v>
      </c>
    </row>
    <row r="273" spans="2:13" ht="25.5" customHeight="1" hidden="1" collapsed="1">
      <c r="B273" s="94">
        <v>3</v>
      </c>
      <c r="C273" s="95">
        <v>2</v>
      </c>
      <c r="D273" s="95">
        <v>2</v>
      </c>
      <c r="E273" s="95">
        <v>2</v>
      </c>
      <c r="F273" s="95">
        <v>1</v>
      </c>
      <c r="G273" s="97">
        <v>2</v>
      </c>
      <c r="H273" s="99" t="s">
        <v>203</v>
      </c>
      <c r="I273" s="82">
        <v>246</v>
      </c>
      <c r="J273" s="102">
        <v>0</v>
      </c>
      <c r="K273" s="102">
        <v>0</v>
      </c>
      <c r="L273" s="102">
        <v>0</v>
      </c>
      <c r="M273" s="102">
        <v>0</v>
      </c>
    </row>
    <row r="274" spans="2:13" ht="25.5" customHeight="1" hidden="1" collapsed="1">
      <c r="B274" s="94">
        <v>3</v>
      </c>
      <c r="C274" s="95">
        <v>2</v>
      </c>
      <c r="D274" s="95">
        <v>2</v>
      </c>
      <c r="E274" s="95">
        <v>3</v>
      </c>
      <c r="F274" s="95"/>
      <c r="G274" s="97"/>
      <c r="H274" s="96" t="s">
        <v>204</v>
      </c>
      <c r="I274" s="82">
        <v>247</v>
      </c>
      <c r="J274" s="83">
        <f>J275</f>
        <v>0</v>
      </c>
      <c r="K274" s="125">
        <f>K275</f>
        <v>0</v>
      </c>
      <c r="L274" s="84">
        <f>L275</f>
        <v>0</v>
      </c>
      <c r="M274" s="84">
        <f>M275</f>
        <v>0</v>
      </c>
    </row>
    <row r="275" spans="2:13" ht="30" customHeight="1" hidden="1" collapsed="1">
      <c r="B275" s="89">
        <v>3</v>
      </c>
      <c r="C275" s="95">
        <v>2</v>
      </c>
      <c r="D275" s="95">
        <v>2</v>
      </c>
      <c r="E275" s="95">
        <v>3</v>
      </c>
      <c r="F275" s="95">
        <v>1</v>
      </c>
      <c r="G275" s="97"/>
      <c r="H275" s="96" t="s">
        <v>204</v>
      </c>
      <c r="I275" s="82">
        <v>248</v>
      </c>
      <c r="J275" s="83">
        <f>J276+J277</f>
        <v>0</v>
      </c>
      <c r="K275" s="83">
        <f>K276+K277</f>
        <v>0</v>
      </c>
      <c r="L275" s="83">
        <f>L276+L277</f>
        <v>0</v>
      </c>
      <c r="M275" s="83">
        <f>M276+M277</f>
        <v>0</v>
      </c>
    </row>
    <row r="276" spans="2:13" ht="31.5" customHeight="1" hidden="1" collapsed="1">
      <c r="B276" s="89">
        <v>3</v>
      </c>
      <c r="C276" s="95">
        <v>2</v>
      </c>
      <c r="D276" s="95">
        <v>2</v>
      </c>
      <c r="E276" s="95">
        <v>3</v>
      </c>
      <c r="F276" s="95">
        <v>1</v>
      </c>
      <c r="G276" s="97">
        <v>1</v>
      </c>
      <c r="H276" s="96" t="s">
        <v>205</v>
      </c>
      <c r="I276" s="82">
        <v>249</v>
      </c>
      <c r="J276" s="102">
        <v>0</v>
      </c>
      <c r="K276" s="102">
        <v>0</v>
      </c>
      <c r="L276" s="102">
        <v>0</v>
      </c>
      <c r="M276" s="102">
        <v>0</v>
      </c>
    </row>
    <row r="277" spans="2:13" ht="25.5" customHeight="1" hidden="1" collapsed="1">
      <c r="B277" s="89">
        <v>3</v>
      </c>
      <c r="C277" s="95">
        <v>2</v>
      </c>
      <c r="D277" s="95">
        <v>2</v>
      </c>
      <c r="E277" s="95">
        <v>3</v>
      </c>
      <c r="F277" s="95">
        <v>1</v>
      </c>
      <c r="G277" s="97">
        <v>2</v>
      </c>
      <c r="H277" s="96" t="s">
        <v>206</v>
      </c>
      <c r="I277" s="82">
        <v>250</v>
      </c>
      <c r="J277" s="102">
        <v>0</v>
      </c>
      <c r="K277" s="102">
        <v>0</v>
      </c>
      <c r="L277" s="102">
        <v>0</v>
      </c>
      <c r="M277" s="102">
        <v>0</v>
      </c>
    </row>
    <row r="278" spans="2:13" ht="22.5" customHeight="1" hidden="1" collapsed="1">
      <c r="B278" s="94">
        <v>3</v>
      </c>
      <c r="C278" s="95">
        <v>2</v>
      </c>
      <c r="D278" s="95">
        <v>2</v>
      </c>
      <c r="E278" s="95">
        <v>4</v>
      </c>
      <c r="F278" s="95"/>
      <c r="G278" s="97"/>
      <c r="H278" s="96" t="s">
        <v>207</v>
      </c>
      <c r="I278" s="82">
        <v>251</v>
      </c>
      <c r="J278" s="83">
        <f>J279</f>
        <v>0</v>
      </c>
      <c r="K278" s="125">
        <f>K279</f>
        <v>0</v>
      </c>
      <c r="L278" s="84">
        <f>L279</f>
        <v>0</v>
      </c>
      <c r="M278" s="84">
        <f>M279</f>
        <v>0</v>
      </c>
    </row>
    <row r="279" spans="2:13" ht="15" hidden="1" collapsed="1">
      <c r="B279" s="94">
        <v>3</v>
      </c>
      <c r="C279" s="95">
        <v>2</v>
      </c>
      <c r="D279" s="95">
        <v>2</v>
      </c>
      <c r="E279" s="95">
        <v>4</v>
      </c>
      <c r="F279" s="95">
        <v>1</v>
      </c>
      <c r="G279" s="97"/>
      <c r="H279" s="96" t="s">
        <v>207</v>
      </c>
      <c r="I279" s="82">
        <v>252</v>
      </c>
      <c r="J279" s="83">
        <f>SUM(J280:J281)</f>
        <v>0</v>
      </c>
      <c r="K279" s="125">
        <f>SUM(K280:K281)</f>
        <v>0</v>
      </c>
      <c r="L279" s="84">
        <f>SUM(L280:L281)</f>
        <v>0</v>
      </c>
      <c r="M279" s="84">
        <f>SUM(M280:M281)</f>
        <v>0</v>
      </c>
    </row>
    <row r="280" spans="2:13" ht="30.75" customHeight="1" hidden="1" collapsed="1">
      <c r="B280" s="94">
        <v>3</v>
      </c>
      <c r="C280" s="95">
        <v>2</v>
      </c>
      <c r="D280" s="95">
        <v>2</v>
      </c>
      <c r="E280" s="95">
        <v>4</v>
      </c>
      <c r="F280" s="95">
        <v>1</v>
      </c>
      <c r="G280" s="97">
        <v>1</v>
      </c>
      <c r="H280" s="96" t="s">
        <v>208</v>
      </c>
      <c r="I280" s="82">
        <v>253</v>
      </c>
      <c r="J280" s="102">
        <v>0</v>
      </c>
      <c r="K280" s="102">
        <v>0</v>
      </c>
      <c r="L280" s="102">
        <v>0</v>
      </c>
      <c r="M280" s="102">
        <v>0</v>
      </c>
    </row>
    <row r="281" spans="2:13" ht="27.75" customHeight="1" hidden="1" collapsed="1">
      <c r="B281" s="89">
        <v>3</v>
      </c>
      <c r="C281" s="87">
        <v>2</v>
      </c>
      <c r="D281" s="87">
        <v>2</v>
      </c>
      <c r="E281" s="87">
        <v>4</v>
      </c>
      <c r="F281" s="87">
        <v>1</v>
      </c>
      <c r="G281" s="90">
        <v>2</v>
      </c>
      <c r="H281" s="99" t="s">
        <v>209</v>
      </c>
      <c r="I281" s="82">
        <v>254</v>
      </c>
      <c r="J281" s="102">
        <v>0</v>
      </c>
      <c r="K281" s="102">
        <v>0</v>
      </c>
      <c r="L281" s="102">
        <v>0</v>
      </c>
      <c r="M281" s="102">
        <v>0</v>
      </c>
    </row>
    <row r="282" spans="2:13" ht="14.25" customHeight="1" hidden="1" collapsed="1">
      <c r="B282" s="94">
        <v>3</v>
      </c>
      <c r="C282" s="95">
        <v>2</v>
      </c>
      <c r="D282" s="95">
        <v>2</v>
      </c>
      <c r="E282" s="95">
        <v>5</v>
      </c>
      <c r="F282" s="95"/>
      <c r="G282" s="97"/>
      <c r="H282" s="96" t="s">
        <v>210</v>
      </c>
      <c r="I282" s="82">
        <v>255</v>
      </c>
      <c r="J282" s="83">
        <f aca="true" t="shared" si="26" ref="J282:M283">J283</f>
        <v>0</v>
      </c>
      <c r="K282" s="125">
        <f t="shared" si="26"/>
        <v>0</v>
      </c>
      <c r="L282" s="84">
        <f t="shared" si="26"/>
        <v>0</v>
      </c>
      <c r="M282" s="84">
        <f t="shared" si="26"/>
        <v>0</v>
      </c>
    </row>
    <row r="283" spans="2:13" ht="15.75" customHeight="1" hidden="1" collapsed="1">
      <c r="B283" s="94">
        <v>3</v>
      </c>
      <c r="C283" s="95">
        <v>2</v>
      </c>
      <c r="D283" s="95">
        <v>2</v>
      </c>
      <c r="E283" s="95">
        <v>5</v>
      </c>
      <c r="F283" s="95">
        <v>1</v>
      </c>
      <c r="G283" s="97"/>
      <c r="H283" s="96" t="s">
        <v>210</v>
      </c>
      <c r="I283" s="82">
        <v>256</v>
      </c>
      <c r="J283" s="83">
        <f t="shared" si="26"/>
        <v>0</v>
      </c>
      <c r="K283" s="125">
        <f t="shared" si="26"/>
        <v>0</v>
      </c>
      <c r="L283" s="84">
        <f t="shared" si="26"/>
        <v>0</v>
      </c>
      <c r="M283" s="84">
        <f t="shared" si="26"/>
        <v>0</v>
      </c>
    </row>
    <row r="284" spans="2:13" ht="15.75" customHeight="1" hidden="1" collapsed="1">
      <c r="B284" s="94">
        <v>3</v>
      </c>
      <c r="C284" s="95">
        <v>2</v>
      </c>
      <c r="D284" s="95">
        <v>2</v>
      </c>
      <c r="E284" s="95">
        <v>5</v>
      </c>
      <c r="F284" s="95">
        <v>1</v>
      </c>
      <c r="G284" s="97">
        <v>1</v>
      </c>
      <c r="H284" s="96" t="s">
        <v>210</v>
      </c>
      <c r="I284" s="82">
        <v>257</v>
      </c>
      <c r="J284" s="102">
        <v>0</v>
      </c>
      <c r="K284" s="102">
        <v>0</v>
      </c>
      <c r="L284" s="102">
        <v>0</v>
      </c>
      <c r="M284" s="102">
        <v>0</v>
      </c>
    </row>
    <row r="285" spans="2:13" ht="14.25" customHeight="1" hidden="1" collapsed="1">
      <c r="B285" s="94">
        <v>3</v>
      </c>
      <c r="C285" s="95">
        <v>2</v>
      </c>
      <c r="D285" s="95">
        <v>2</v>
      </c>
      <c r="E285" s="95">
        <v>6</v>
      </c>
      <c r="F285" s="95"/>
      <c r="G285" s="97"/>
      <c r="H285" s="96" t="s">
        <v>193</v>
      </c>
      <c r="I285" s="82">
        <v>258</v>
      </c>
      <c r="J285" s="83">
        <f aca="true" t="shared" si="27" ref="J285:M286">J286</f>
        <v>0</v>
      </c>
      <c r="K285" s="155">
        <f t="shared" si="27"/>
        <v>0</v>
      </c>
      <c r="L285" s="84">
        <f t="shared" si="27"/>
        <v>0</v>
      </c>
      <c r="M285" s="84">
        <f t="shared" si="27"/>
        <v>0</v>
      </c>
    </row>
    <row r="286" spans="2:13" ht="15" customHeight="1" hidden="1" collapsed="1">
      <c r="B286" s="94">
        <v>3</v>
      </c>
      <c r="C286" s="95">
        <v>2</v>
      </c>
      <c r="D286" s="95">
        <v>2</v>
      </c>
      <c r="E286" s="95">
        <v>6</v>
      </c>
      <c r="F286" s="95">
        <v>1</v>
      </c>
      <c r="G286" s="97"/>
      <c r="H286" s="96" t="s">
        <v>193</v>
      </c>
      <c r="I286" s="82">
        <v>259</v>
      </c>
      <c r="J286" s="83">
        <f t="shared" si="27"/>
        <v>0</v>
      </c>
      <c r="K286" s="155">
        <f t="shared" si="27"/>
        <v>0</v>
      </c>
      <c r="L286" s="84">
        <f t="shared" si="27"/>
        <v>0</v>
      </c>
      <c r="M286" s="84">
        <f t="shared" si="27"/>
        <v>0</v>
      </c>
    </row>
    <row r="287" spans="2:13" ht="15" customHeight="1" hidden="1" collapsed="1">
      <c r="B287" s="94">
        <v>3</v>
      </c>
      <c r="C287" s="117">
        <v>2</v>
      </c>
      <c r="D287" s="117">
        <v>2</v>
      </c>
      <c r="E287" s="95">
        <v>6</v>
      </c>
      <c r="F287" s="117">
        <v>1</v>
      </c>
      <c r="G287" s="118">
        <v>1</v>
      </c>
      <c r="H287" s="119" t="s">
        <v>193</v>
      </c>
      <c r="I287" s="82">
        <v>260</v>
      </c>
      <c r="J287" s="102">
        <v>0</v>
      </c>
      <c r="K287" s="102">
        <v>0</v>
      </c>
      <c r="L287" s="102">
        <v>0</v>
      </c>
      <c r="M287" s="102">
        <v>0</v>
      </c>
    </row>
    <row r="288" spans="2:13" ht="14.25" customHeight="1" hidden="1" collapsed="1">
      <c r="B288" s="99">
        <v>3</v>
      </c>
      <c r="C288" s="94">
        <v>2</v>
      </c>
      <c r="D288" s="95">
        <v>2</v>
      </c>
      <c r="E288" s="95">
        <v>7</v>
      </c>
      <c r="F288" s="95"/>
      <c r="G288" s="97"/>
      <c r="H288" s="96" t="s">
        <v>194</v>
      </c>
      <c r="I288" s="82">
        <v>261</v>
      </c>
      <c r="J288" s="83">
        <f>J289</f>
        <v>0</v>
      </c>
      <c r="K288" s="155">
        <f>K289</f>
        <v>0</v>
      </c>
      <c r="L288" s="84">
        <f>L289</f>
        <v>0</v>
      </c>
      <c r="M288" s="84">
        <f>M289</f>
        <v>0</v>
      </c>
    </row>
    <row r="289" spans="2:13" ht="15" customHeight="1" hidden="1" collapsed="1">
      <c r="B289" s="99">
        <v>3</v>
      </c>
      <c r="C289" s="94">
        <v>2</v>
      </c>
      <c r="D289" s="95">
        <v>2</v>
      </c>
      <c r="E289" s="95">
        <v>7</v>
      </c>
      <c r="F289" s="95">
        <v>1</v>
      </c>
      <c r="G289" s="97"/>
      <c r="H289" s="96" t="s">
        <v>194</v>
      </c>
      <c r="I289" s="82">
        <v>262</v>
      </c>
      <c r="J289" s="83">
        <f>J290+J291</f>
        <v>0</v>
      </c>
      <c r="K289" s="83">
        <f>K290+K291</f>
        <v>0</v>
      </c>
      <c r="L289" s="83">
        <f>L290+L291</f>
        <v>0</v>
      </c>
      <c r="M289" s="83">
        <f>M290+M291</f>
        <v>0</v>
      </c>
    </row>
    <row r="290" spans="2:13" ht="27.75" customHeight="1" hidden="1" collapsed="1">
      <c r="B290" s="99">
        <v>3</v>
      </c>
      <c r="C290" s="94">
        <v>2</v>
      </c>
      <c r="D290" s="94">
        <v>2</v>
      </c>
      <c r="E290" s="95">
        <v>7</v>
      </c>
      <c r="F290" s="95">
        <v>1</v>
      </c>
      <c r="G290" s="97">
        <v>1</v>
      </c>
      <c r="H290" s="96" t="s">
        <v>195</v>
      </c>
      <c r="I290" s="82">
        <v>263</v>
      </c>
      <c r="J290" s="102">
        <v>0</v>
      </c>
      <c r="K290" s="102">
        <v>0</v>
      </c>
      <c r="L290" s="102">
        <v>0</v>
      </c>
      <c r="M290" s="102">
        <v>0</v>
      </c>
    </row>
    <row r="291" spans="2:13" ht="25.5" customHeight="1" hidden="1" collapsed="1">
      <c r="B291" s="99">
        <v>3</v>
      </c>
      <c r="C291" s="94">
        <v>2</v>
      </c>
      <c r="D291" s="94">
        <v>2</v>
      </c>
      <c r="E291" s="95">
        <v>7</v>
      </c>
      <c r="F291" s="95">
        <v>1</v>
      </c>
      <c r="G291" s="97">
        <v>2</v>
      </c>
      <c r="H291" s="96" t="s">
        <v>196</v>
      </c>
      <c r="I291" s="82">
        <v>264</v>
      </c>
      <c r="J291" s="102">
        <v>0</v>
      </c>
      <c r="K291" s="102">
        <v>0</v>
      </c>
      <c r="L291" s="102">
        <v>0</v>
      </c>
      <c r="M291" s="102">
        <v>0</v>
      </c>
    </row>
    <row r="292" spans="2:13" ht="30" customHeight="1" hidden="1" collapsed="1">
      <c r="B292" s="103">
        <v>3</v>
      </c>
      <c r="C292" s="103">
        <v>3</v>
      </c>
      <c r="D292" s="78"/>
      <c r="E292" s="79"/>
      <c r="F292" s="79"/>
      <c r="G292" s="81"/>
      <c r="H292" s="80" t="s">
        <v>211</v>
      </c>
      <c r="I292" s="82">
        <v>265</v>
      </c>
      <c r="J292" s="83">
        <f>SUM(J293+J325)</f>
        <v>0</v>
      </c>
      <c r="K292" s="155">
        <f>SUM(K293+K325)</f>
        <v>0</v>
      </c>
      <c r="L292" s="84">
        <f>SUM(L293+L325)</f>
        <v>0</v>
      </c>
      <c r="M292" s="84">
        <f>SUM(M293+M325)</f>
        <v>0</v>
      </c>
    </row>
    <row r="293" spans="2:13" ht="40.5" customHeight="1" hidden="1" collapsed="1">
      <c r="B293" s="99">
        <v>3</v>
      </c>
      <c r="C293" s="99">
        <v>3</v>
      </c>
      <c r="D293" s="94">
        <v>1</v>
      </c>
      <c r="E293" s="95"/>
      <c r="F293" s="95"/>
      <c r="G293" s="97"/>
      <c r="H293" s="96" t="s">
        <v>212</v>
      </c>
      <c r="I293" s="82">
        <v>266</v>
      </c>
      <c r="J293" s="83">
        <f>SUM(J294+J303+J307+J311+J315+J318+J321)</f>
        <v>0</v>
      </c>
      <c r="K293" s="155">
        <f>SUM(K294+K303+K307+K311+K315+K318+K321)</f>
        <v>0</v>
      </c>
      <c r="L293" s="84">
        <f>SUM(L294+L303+L307+L311+L315+L318+L321)</f>
        <v>0</v>
      </c>
      <c r="M293" s="84">
        <f>SUM(M294+M303+M307+M311+M315+M318+M321)</f>
        <v>0</v>
      </c>
    </row>
    <row r="294" spans="2:13" ht="15" customHeight="1" hidden="1" collapsed="1">
      <c r="B294" s="99">
        <v>3</v>
      </c>
      <c r="C294" s="99">
        <v>3</v>
      </c>
      <c r="D294" s="94">
        <v>1</v>
      </c>
      <c r="E294" s="95">
        <v>1</v>
      </c>
      <c r="F294" s="95"/>
      <c r="G294" s="97"/>
      <c r="H294" s="96" t="s">
        <v>198</v>
      </c>
      <c r="I294" s="82">
        <v>267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  <c r="M294" s="83">
        <f>SUM(M295+M297+M300)</f>
        <v>0</v>
      </c>
    </row>
    <row r="295" spans="2:13" ht="12.75" customHeight="1" hidden="1" collapsed="1">
      <c r="B295" s="99">
        <v>3</v>
      </c>
      <c r="C295" s="99">
        <v>3</v>
      </c>
      <c r="D295" s="94">
        <v>1</v>
      </c>
      <c r="E295" s="95">
        <v>1</v>
      </c>
      <c r="F295" s="95">
        <v>1</v>
      </c>
      <c r="G295" s="97"/>
      <c r="H295" s="96" t="s">
        <v>176</v>
      </c>
      <c r="I295" s="82">
        <v>268</v>
      </c>
      <c r="J295" s="83">
        <f>SUM(J296:J296)</f>
        <v>0</v>
      </c>
      <c r="K295" s="155">
        <f>SUM(K296:K296)</f>
        <v>0</v>
      </c>
      <c r="L295" s="84">
        <f>SUM(L296:L296)</f>
        <v>0</v>
      </c>
      <c r="M295" s="84">
        <f>SUM(M296:M296)</f>
        <v>0</v>
      </c>
    </row>
    <row r="296" spans="2:13" ht="15" customHeight="1" hidden="1" collapsed="1">
      <c r="B296" s="99">
        <v>3</v>
      </c>
      <c r="C296" s="99">
        <v>3</v>
      </c>
      <c r="D296" s="94">
        <v>1</v>
      </c>
      <c r="E296" s="95">
        <v>1</v>
      </c>
      <c r="F296" s="95">
        <v>1</v>
      </c>
      <c r="G296" s="97">
        <v>1</v>
      </c>
      <c r="H296" s="96" t="s">
        <v>176</v>
      </c>
      <c r="I296" s="82">
        <v>269</v>
      </c>
      <c r="J296" s="102">
        <v>0</v>
      </c>
      <c r="K296" s="102">
        <v>0</v>
      </c>
      <c r="L296" s="102">
        <v>0</v>
      </c>
      <c r="M296" s="102">
        <v>0</v>
      </c>
    </row>
    <row r="297" spans="2:13" ht="14.25" customHeight="1" hidden="1" collapsed="1">
      <c r="B297" s="99">
        <v>3</v>
      </c>
      <c r="C297" s="99">
        <v>3</v>
      </c>
      <c r="D297" s="94">
        <v>1</v>
      </c>
      <c r="E297" s="95">
        <v>1</v>
      </c>
      <c r="F297" s="95">
        <v>2</v>
      </c>
      <c r="G297" s="97"/>
      <c r="H297" s="96" t="s">
        <v>199</v>
      </c>
      <c r="I297" s="82">
        <v>270</v>
      </c>
      <c r="J297" s="83">
        <f>SUM(J298:J299)</f>
        <v>0</v>
      </c>
      <c r="K297" s="83">
        <f>SUM(K298:K299)</f>
        <v>0</v>
      </c>
      <c r="L297" s="83">
        <f>SUM(L298:L299)</f>
        <v>0</v>
      </c>
      <c r="M297" s="83">
        <f>SUM(M298:M299)</f>
        <v>0</v>
      </c>
    </row>
    <row r="298" spans="2:13" ht="14.25" customHeight="1" hidden="1" collapsed="1">
      <c r="B298" s="99">
        <v>3</v>
      </c>
      <c r="C298" s="99">
        <v>3</v>
      </c>
      <c r="D298" s="94">
        <v>1</v>
      </c>
      <c r="E298" s="95">
        <v>1</v>
      </c>
      <c r="F298" s="95">
        <v>2</v>
      </c>
      <c r="G298" s="97">
        <v>1</v>
      </c>
      <c r="H298" s="96" t="s">
        <v>178</v>
      </c>
      <c r="I298" s="82">
        <v>271</v>
      </c>
      <c r="J298" s="102">
        <v>0</v>
      </c>
      <c r="K298" s="102">
        <v>0</v>
      </c>
      <c r="L298" s="102">
        <v>0</v>
      </c>
      <c r="M298" s="102">
        <v>0</v>
      </c>
    </row>
    <row r="299" spans="2:13" ht="14.25" customHeight="1" hidden="1" collapsed="1">
      <c r="B299" s="99">
        <v>3</v>
      </c>
      <c r="C299" s="99">
        <v>3</v>
      </c>
      <c r="D299" s="94">
        <v>1</v>
      </c>
      <c r="E299" s="95">
        <v>1</v>
      </c>
      <c r="F299" s="95">
        <v>2</v>
      </c>
      <c r="G299" s="97">
        <v>2</v>
      </c>
      <c r="H299" s="96" t="s">
        <v>179</v>
      </c>
      <c r="I299" s="82">
        <v>272</v>
      </c>
      <c r="J299" s="102">
        <v>0</v>
      </c>
      <c r="K299" s="102">
        <v>0</v>
      </c>
      <c r="L299" s="102">
        <v>0</v>
      </c>
      <c r="M299" s="102">
        <v>0</v>
      </c>
    </row>
    <row r="300" spans="2:13" ht="14.25" customHeight="1" hidden="1" collapsed="1">
      <c r="B300" s="99">
        <v>3</v>
      </c>
      <c r="C300" s="99">
        <v>3</v>
      </c>
      <c r="D300" s="94">
        <v>1</v>
      </c>
      <c r="E300" s="95">
        <v>1</v>
      </c>
      <c r="F300" s="95">
        <v>3</v>
      </c>
      <c r="G300" s="97"/>
      <c r="H300" s="96" t="s">
        <v>180</v>
      </c>
      <c r="I300" s="82">
        <v>273</v>
      </c>
      <c r="J300" s="83">
        <f>SUM(J301:J302)</f>
        <v>0</v>
      </c>
      <c r="K300" s="83">
        <f>SUM(K301:K302)</f>
        <v>0</v>
      </c>
      <c r="L300" s="83">
        <f>SUM(L301:L302)</f>
        <v>0</v>
      </c>
      <c r="M300" s="83">
        <f>SUM(M301:M302)</f>
        <v>0</v>
      </c>
    </row>
    <row r="301" spans="2:13" ht="14.25" customHeight="1" hidden="1" collapsed="1">
      <c r="B301" s="99">
        <v>3</v>
      </c>
      <c r="C301" s="99">
        <v>3</v>
      </c>
      <c r="D301" s="94">
        <v>1</v>
      </c>
      <c r="E301" s="95">
        <v>1</v>
      </c>
      <c r="F301" s="95">
        <v>3</v>
      </c>
      <c r="G301" s="97">
        <v>1</v>
      </c>
      <c r="H301" s="96" t="s">
        <v>213</v>
      </c>
      <c r="I301" s="82">
        <v>274</v>
      </c>
      <c r="J301" s="102">
        <v>0</v>
      </c>
      <c r="K301" s="102">
        <v>0</v>
      </c>
      <c r="L301" s="102">
        <v>0</v>
      </c>
      <c r="M301" s="102">
        <v>0</v>
      </c>
    </row>
    <row r="302" spans="2:13" ht="14.25" customHeight="1" hidden="1" collapsed="1">
      <c r="B302" s="99">
        <v>3</v>
      </c>
      <c r="C302" s="99">
        <v>3</v>
      </c>
      <c r="D302" s="94">
        <v>1</v>
      </c>
      <c r="E302" s="95">
        <v>1</v>
      </c>
      <c r="F302" s="95">
        <v>3</v>
      </c>
      <c r="G302" s="97">
        <v>2</v>
      </c>
      <c r="H302" s="96" t="s">
        <v>200</v>
      </c>
      <c r="I302" s="82">
        <v>275</v>
      </c>
      <c r="J302" s="102">
        <v>0</v>
      </c>
      <c r="K302" s="102">
        <v>0</v>
      </c>
      <c r="L302" s="102">
        <v>0</v>
      </c>
      <c r="M302" s="102">
        <v>0</v>
      </c>
    </row>
    <row r="303" spans="2:13" ht="15" hidden="1" collapsed="1">
      <c r="B303" s="115">
        <v>3</v>
      </c>
      <c r="C303" s="89">
        <v>3</v>
      </c>
      <c r="D303" s="94">
        <v>1</v>
      </c>
      <c r="E303" s="95">
        <v>2</v>
      </c>
      <c r="F303" s="95"/>
      <c r="G303" s="97"/>
      <c r="H303" s="96" t="s">
        <v>214</v>
      </c>
      <c r="I303" s="82">
        <v>276</v>
      </c>
      <c r="J303" s="83">
        <f>J304</f>
        <v>0</v>
      </c>
      <c r="K303" s="155">
        <f>K304</f>
        <v>0</v>
      </c>
      <c r="L303" s="84">
        <f>L304</f>
        <v>0</v>
      </c>
      <c r="M303" s="84">
        <f>M304</f>
        <v>0</v>
      </c>
    </row>
    <row r="304" spans="2:13" ht="15" customHeight="1" hidden="1" collapsed="1">
      <c r="B304" s="115">
        <v>3</v>
      </c>
      <c r="C304" s="115">
        <v>3</v>
      </c>
      <c r="D304" s="89">
        <v>1</v>
      </c>
      <c r="E304" s="87">
        <v>2</v>
      </c>
      <c r="F304" s="87">
        <v>1</v>
      </c>
      <c r="G304" s="90"/>
      <c r="H304" s="96" t="s">
        <v>214</v>
      </c>
      <c r="I304" s="82">
        <v>277</v>
      </c>
      <c r="J304" s="105">
        <f>SUM(J305:J306)</f>
        <v>0</v>
      </c>
      <c r="K304" s="156">
        <f>SUM(K305:K306)</f>
        <v>0</v>
      </c>
      <c r="L304" s="106">
        <f>SUM(L305:L306)</f>
        <v>0</v>
      </c>
      <c r="M304" s="106">
        <f>SUM(M305:M306)</f>
        <v>0</v>
      </c>
    </row>
    <row r="305" spans="2:13" ht="15" customHeight="1" hidden="1" collapsed="1">
      <c r="B305" s="99">
        <v>3</v>
      </c>
      <c r="C305" s="99">
        <v>3</v>
      </c>
      <c r="D305" s="94">
        <v>1</v>
      </c>
      <c r="E305" s="95">
        <v>2</v>
      </c>
      <c r="F305" s="95">
        <v>1</v>
      </c>
      <c r="G305" s="97">
        <v>1</v>
      </c>
      <c r="H305" s="96" t="s">
        <v>215</v>
      </c>
      <c r="I305" s="82">
        <v>278</v>
      </c>
      <c r="J305" s="102">
        <v>0</v>
      </c>
      <c r="K305" s="102">
        <v>0</v>
      </c>
      <c r="L305" s="102">
        <v>0</v>
      </c>
      <c r="M305" s="102">
        <v>0</v>
      </c>
    </row>
    <row r="306" spans="2:13" ht="12.75" customHeight="1" hidden="1" collapsed="1">
      <c r="B306" s="107">
        <v>3</v>
      </c>
      <c r="C306" s="141">
        <v>3</v>
      </c>
      <c r="D306" s="116">
        <v>1</v>
      </c>
      <c r="E306" s="117">
        <v>2</v>
      </c>
      <c r="F306" s="117">
        <v>1</v>
      </c>
      <c r="G306" s="118">
        <v>2</v>
      </c>
      <c r="H306" s="119" t="s">
        <v>216</v>
      </c>
      <c r="I306" s="82">
        <v>279</v>
      </c>
      <c r="J306" s="102">
        <v>0</v>
      </c>
      <c r="K306" s="102">
        <v>0</v>
      </c>
      <c r="L306" s="102">
        <v>0</v>
      </c>
      <c r="M306" s="102">
        <v>0</v>
      </c>
    </row>
    <row r="307" spans="2:13" ht="15.75" customHeight="1" hidden="1" collapsed="1">
      <c r="B307" s="94">
        <v>3</v>
      </c>
      <c r="C307" s="96">
        <v>3</v>
      </c>
      <c r="D307" s="94">
        <v>1</v>
      </c>
      <c r="E307" s="95">
        <v>3</v>
      </c>
      <c r="F307" s="95"/>
      <c r="G307" s="97"/>
      <c r="H307" s="96" t="s">
        <v>217</v>
      </c>
      <c r="I307" s="82">
        <v>280</v>
      </c>
      <c r="J307" s="83">
        <f>J308</f>
        <v>0</v>
      </c>
      <c r="K307" s="155">
        <f>K308</f>
        <v>0</v>
      </c>
      <c r="L307" s="84">
        <f>L308</f>
        <v>0</v>
      </c>
      <c r="M307" s="84">
        <f>M308</f>
        <v>0</v>
      </c>
    </row>
    <row r="308" spans="2:13" ht="15.75" customHeight="1" hidden="1" collapsed="1">
      <c r="B308" s="94">
        <v>3</v>
      </c>
      <c r="C308" s="119">
        <v>3</v>
      </c>
      <c r="D308" s="116">
        <v>1</v>
      </c>
      <c r="E308" s="117">
        <v>3</v>
      </c>
      <c r="F308" s="117">
        <v>1</v>
      </c>
      <c r="G308" s="118"/>
      <c r="H308" s="96" t="s">
        <v>217</v>
      </c>
      <c r="I308" s="82">
        <v>281</v>
      </c>
      <c r="J308" s="84">
        <f>J309+J310</f>
        <v>0</v>
      </c>
      <c r="K308" s="84">
        <f>K309+K310</f>
        <v>0</v>
      </c>
      <c r="L308" s="84">
        <f>L309+L310</f>
        <v>0</v>
      </c>
      <c r="M308" s="84">
        <f>M309+M310</f>
        <v>0</v>
      </c>
    </row>
    <row r="309" spans="2:13" ht="27" customHeight="1" hidden="1" collapsed="1">
      <c r="B309" s="94">
        <v>3</v>
      </c>
      <c r="C309" s="96">
        <v>3</v>
      </c>
      <c r="D309" s="94">
        <v>1</v>
      </c>
      <c r="E309" s="95">
        <v>3</v>
      </c>
      <c r="F309" s="95">
        <v>1</v>
      </c>
      <c r="G309" s="97">
        <v>1</v>
      </c>
      <c r="H309" s="96" t="s">
        <v>218</v>
      </c>
      <c r="I309" s="82">
        <v>282</v>
      </c>
      <c r="J309" s="146">
        <v>0</v>
      </c>
      <c r="K309" s="146">
        <v>0</v>
      </c>
      <c r="L309" s="146">
        <v>0</v>
      </c>
      <c r="M309" s="145">
        <v>0</v>
      </c>
    </row>
    <row r="310" spans="2:13" ht="26.25" customHeight="1" hidden="1" collapsed="1">
      <c r="B310" s="94">
        <v>3</v>
      </c>
      <c r="C310" s="96">
        <v>3</v>
      </c>
      <c r="D310" s="94">
        <v>1</v>
      </c>
      <c r="E310" s="95">
        <v>3</v>
      </c>
      <c r="F310" s="95">
        <v>1</v>
      </c>
      <c r="G310" s="97">
        <v>2</v>
      </c>
      <c r="H310" s="96" t="s">
        <v>219</v>
      </c>
      <c r="I310" s="82">
        <v>283</v>
      </c>
      <c r="J310" s="102">
        <v>0</v>
      </c>
      <c r="K310" s="102">
        <v>0</v>
      </c>
      <c r="L310" s="102">
        <v>0</v>
      </c>
      <c r="M310" s="102">
        <v>0</v>
      </c>
    </row>
    <row r="311" spans="2:13" ht="15" hidden="1" collapsed="1">
      <c r="B311" s="94">
        <v>3</v>
      </c>
      <c r="C311" s="96">
        <v>3</v>
      </c>
      <c r="D311" s="94">
        <v>1</v>
      </c>
      <c r="E311" s="95">
        <v>4</v>
      </c>
      <c r="F311" s="95"/>
      <c r="G311" s="97"/>
      <c r="H311" s="96" t="s">
        <v>220</v>
      </c>
      <c r="I311" s="82">
        <v>284</v>
      </c>
      <c r="J311" s="83">
        <f>J312</f>
        <v>0</v>
      </c>
      <c r="K311" s="155">
        <f>K312</f>
        <v>0</v>
      </c>
      <c r="L311" s="84">
        <f>L312</f>
        <v>0</v>
      </c>
      <c r="M311" s="84">
        <f>M312</f>
        <v>0</v>
      </c>
    </row>
    <row r="312" spans="2:13" ht="15" customHeight="1" hidden="1" collapsed="1">
      <c r="B312" s="99">
        <v>3</v>
      </c>
      <c r="C312" s="94">
        <v>3</v>
      </c>
      <c r="D312" s="95">
        <v>1</v>
      </c>
      <c r="E312" s="95">
        <v>4</v>
      </c>
      <c r="F312" s="95">
        <v>1</v>
      </c>
      <c r="G312" s="97"/>
      <c r="H312" s="96" t="s">
        <v>220</v>
      </c>
      <c r="I312" s="82">
        <v>285</v>
      </c>
      <c r="J312" s="83">
        <f>SUM(J313:J314)</f>
        <v>0</v>
      </c>
      <c r="K312" s="83">
        <f>SUM(K313:K314)</f>
        <v>0</v>
      </c>
      <c r="L312" s="83">
        <f>SUM(L313:L314)</f>
        <v>0</v>
      </c>
      <c r="M312" s="83">
        <f>SUM(M313:M314)</f>
        <v>0</v>
      </c>
    </row>
    <row r="313" spans="2:13" ht="15" hidden="1" collapsed="1">
      <c r="B313" s="99">
        <v>3</v>
      </c>
      <c r="C313" s="94">
        <v>3</v>
      </c>
      <c r="D313" s="95">
        <v>1</v>
      </c>
      <c r="E313" s="95">
        <v>4</v>
      </c>
      <c r="F313" s="95">
        <v>1</v>
      </c>
      <c r="G313" s="97">
        <v>1</v>
      </c>
      <c r="H313" s="96" t="s">
        <v>221</v>
      </c>
      <c r="I313" s="82">
        <v>286</v>
      </c>
      <c r="J313" s="101">
        <v>0</v>
      </c>
      <c r="K313" s="102">
        <v>0</v>
      </c>
      <c r="L313" s="102">
        <v>0</v>
      </c>
      <c r="M313" s="101">
        <v>0</v>
      </c>
    </row>
    <row r="314" spans="2:13" ht="14.25" customHeight="1" hidden="1" collapsed="1">
      <c r="B314" s="94">
        <v>3</v>
      </c>
      <c r="C314" s="95">
        <v>3</v>
      </c>
      <c r="D314" s="95">
        <v>1</v>
      </c>
      <c r="E314" s="95">
        <v>4</v>
      </c>
      <c r="F314" s="95">
        <v>1</v>
      </c>
      <c r="G314" s="97">
        <v>2</v>
      </c>
      <c r="H314" s="96" t="s">
        <v>222</v>
      </c>
      <c r="I314" s="82">
        <v>287</v>
      </c>
      <c r="J314" s="102">
        <v>0</v>
      </c>
      <c r="K314" s="146">
        <v>0</v>
      </c>
      <c r="L314" s="146">
        <v>0</v>
      </c>
      <c r="M314" s="145">
        <v>0</v>
      </c>
    </row>
    <row r="315" spans="2:13" ht="15.75" customHeight="1" hidden="1" collapsed="1">
      <c r="B315" s="94">
        <v>3</v>
      </c>
      <c r="C315" s="95">
        <v>3</v>
      </c>
      <c r="D315" s="95">
        <v>1</v>
      </c>
      <c r="E315" s="95">
        <v>5</v>
      </c>
      <c r="F315" s="95"/>
      <c r="G315" s="97"/>
      <c r="H315" s="96" t="s">
        <v>223</v>
      </c>
      <c r="I315" s="82">
        <v>288</v>
      </c>
      <c r="J315" s="106">
        <f aca="true" t="shared" si="28" ref="J315:M316">J316</f>
        <v>0</v>
      </c>
      <c r="K315" s="155">
        <f t="shared" si="28"/>
        <v>0</v>
      </c>
      <c r="L315" s="84">
        <f t="shared" si="28"/>
        <v>0</v>
      </c>
      <c r="M315" s="84">
        <f t="shared" si="28"/>
        <v>0</v>
      </c>
    </row>
    <row r="316" spans="2:13" ht="14.25" customHeight="1" hidden="1" collapsed="1">
      <c r="B316" s="89">
        <v>3</v>
      </c>
      <c r="C316" s="117">
        <v>3</v>
      </c>
      <c r="D316" s="117">
        <v>1</v>
      </c>
      <c r="E316" s="117">
        <v>5</v>
      </c>
      <c r="F316" s="117">
        <v>1</v>
      </c>
      <c r="G316" s="118"/>
      <c r="H316" s="96" t="s">
        <v>223</v>
      </c>
      <c r="I316" s="82">
        <v>289</v>
      </c>
      <c r="J316" s="84">
        <f t="shared" si="28"/>
        <v>0</v>
      </c>
      <c r="K316" s="156">
        <f t="shared" si="28"/>
        <v>0</v>
      </c>
      <c r="L316" s="106">
        <f t="shared" si="28"/>
        <v>0</v>
      </c>
      <c r="M316" s="106">
        <f t="shared" si="28"/>
        <v>0</v>
      </c>
    </row>
    <row r="317" spans="2:13" ht="14.25" customHeight="1" hidden="1" collapsed="1">
      <c r="B317" s="94">
        <v>3</v>
      </c>
      <c r="C317" s="95">
        <v>3</v>
      </c>
      <c r="D317" s="95">
        <v>1</v>
      </c>
      <c r="E317" s="95">
        <v>5</v>
      </c>
      <c r="F317" s="95">
        <v>1</v>
      </c>
      <c r="G317" s="97">
        <v>1</v>
      </c>
      <c r="H317" s="96" t="s">
        <v>224</v>
      </c>
      <c r="I317" s="82">
        <v>290</v>
      </c>
      <c r="J317" s="102">
        <v>0</v>
      </c>
      <c r="K317" s="146">
        <v>0</v>
      </c>
      <c r="L317" s="146">
        <v>0</v>
      </c>
      <c r="M317" s="145">
        <v>0</v>
      </c>
    </row>
    <row r="318" spans="2:13" ht="14.25" customHeight="1" hidden="1" collapsed="1">
      <c r="B318" s="94">
        <v>3</v>
      </c>
      <c r="C318" s="95">
        <v>3</v>
      </c>
      <c r="D318" s="95">
        <v>1</v>
      </c>
      <c r="E318" s="95">
        <v>6</v>
      </c>
      <c r="F318" s="95"/>
      <c r="G318" s="97"/>
      <c r="H318" s="96" t="s">
        <v>193</v>
      </c>
      <c r="I318" s="82">
        <v>291</v>
      </c>
      <c r="J318" s="84">
        <f aca="true" t="shared" si="29" ref="J318:M319">J319</f>
        <v>0</v>
      </c>
      <c r="K318" s="155">
        <f t="shared" si="29"/>
        <v>0</v>
      </c>
      <c r="L318" s="84">
        <f t="shared" si="29"/>
        <v>0</v>
      </c>
      <c r="M318" s="84">
        <f t="shared" si="29"/>
        <v>0</v>
      </c>
    </row>
    <row r="319" spans="2:13" ht="13.5" customHeight="1" hidden="1" collapsed="1">
      <c r="B319" s="94">
        <v>3</v>
      </c>
      <c r="C319" s="95">
        <v>3</v>
      </c>
      <c r="D319" s="95">
        <v>1</v>
      </c>
      <c r="E319" s="95">
        <v>6</v>
      </c>
      <c r="F319" s="95">
        <v>1</v>
      </c>
      <c r="G319" s="97"/>
      <c r="H319" s="96" t="s">
        <v>193</v>
      </c>
      <c r="I319" s="82">
        <v>292</v>
      </c>
      <c r="J319" s="83">
        <f t="shared" si="29"/>
        <v>0</v>
      </c>
      <c r="K319" s="155">
        <f t="shared" si="29"/>
        <v>0</v>
      </c>
      <c r="L319" s="84">
        <f t="shared" si="29"/>
        <v>0</v>
      </c>
      <c r="M319" s="84">
        <f t="shared" si="29"/>
        <v>0</v>
      </c>
    </row>
    <row r="320" spans="2:13" ht="14.25" customHeight="1" hidden="1" collapsed="1">
      <c r="B320" s="94">
        <v>3</v>
      </c>
      <c r="C320" s="95">
        <v>3</v>
      </c>
      <c r="D320" s="95">
        <v>1</v>
      </c>
      <c r="E320" s="95">
        <v>6</v>
      </c>
      <c r="F320" s="95">
        <v>1</v>
      </c>
      <c r="G320" s="97">
        <v>1</v>
      </c>
      <c r="H320" s="96" t="s">
        <v>193</v>
      </c>
      <c r="I320" s="82">
        <v>293</v>
      </c>
      <c r="J320" s="146">
        <v>0</v>
      </c>
      <c r="K320" s="146">
        <v>0</v>
      </c>
      <c r="L320" s="146">
        <v>0</v>
      </c>
      <c r="M320" s="145">
        <v>0</v>
      </c>
    </row>
    <row r="321" spans="2:13" ht="15" customHeight="1" hidden="1" collapsed="1">
      <c r="B321" s="94">
        <v>3</v>
      </c>
      <c r="C321" s="95">
        <v>3</v>
      </c>
      <c r="D321" s="95">
        <v>1</v>
      </c>
      <c r="E321" s="95">
        <v>7</v>
      </c>
      <c r="F321" s="95"/>
      <c r="G321" s="97"/>
      <c r="H321" s="96" t="s">
        <v>225</v>
      </c>
      <c r="I321" s="82">
        <v>294</v>
      </c>
      <c r="J321" s="83">
        <f>J322</f>
        <v>0</v>
      </c>
      <c r="K321" s="155">
        <f>K322</f>
        <v>0</v>
      </c>
      <c r="L321" s="84">
        <f>L322</f>
        <v>0</v>
      </c>
      <c r="M321" s="84">
        <f>M322</f>
        <v>0</v>
      </c>
    </row>
    <row r="322" spans="2:13" ht="16.5" customHeight="1" hidden="1" collapsed="1">
      <c r="B322" s="94">
        <v>3</v>
      </c>
      <c r="C322" s="95">
        <v>3</v>
      </c>
      <c r="D322" s="95">
        <v>1</v>
      </c>
      <c r="E322" s="95">
        <v>7</v>
      </c>
      <c r="F322" s="95">
        <v>1</v>
      </c>
      <c r="G322" s="97"/>
      <c r="H322" s="96" t="s">
        <v>225</v>
      </c>
      <c r="I322" s="82">
        <v>295</v>
      </c>
      <c r="J322" s="83">
        <f>J323+J324</f>
        <v>0</v>
      </c>
      <c r="K322" s="83">
        <f>K323+K324</f>
        <v>0</v>
      </c>
      <c r="L322" s="83">
        <f>L323+L324</f>
        <v>0</v>
      </c>
      <c r="M322" s="83">
        <f>M323+M324</f>
        <v>0</v>
      </c>
    </row>
    <row r="323" spans="2:13" ht="27" customHeight="1" hidden="1" collapsed="1">
      <c r="B323" s="94">
        <v>3</v>
      </c>
      <c r="C323" s="95">
        <v>3</v>
      </c>
      <c r="D323" s="95">
        <v>1</v>
      </c>
      <c r="E323" s="95">
        <v>7</v>
      </c>
      <c r="F323" s="95">
        <v>1</v>
      </c>
      <c r="G323" s="97">
        <v>1</v>
      </c>
      <c r="H323" s="96" t="s">
        <v>226</v>
      </c>
      <c r="I323" s="82">
        <v>296</v>
      </c>
      <c r="J323" s="146">
        <v>0</v>
      </c>
      <c r="K323" s="146">
        <v>0</v>
      </c>
      <c r="L323" s="146">
        <v>0</v>
      </c>
      <c r="M323" s="145">
        <v>0</v>
      </c>
    </row>
    <row r="324" spans="2:13" ht="27.75" customHeight="1" hidden="1" collapsed="1">
      <c r="B324" s="94">
        <v>3</v>
      </c>
      <c r="C324" s="95">
        <v>3</v>
      </c>
      <c r="D324" s="95">
        <v>1</v>
      </c>
      <c r="E324" s="95">
        <v>7</v>
      </c>
      <c r="F324" s="95">
        <v>1</v>
      </c>
      <c r="G324" s="97">
        <v>2</v>
      </c>
      <c r="H324" s="96" t="s">
        <v>227</v>
      </c>
      <c r="I324" s="82">
        <v>297</v>
      </c>
      <c r="J324" s="102">
        <v>0</v>
      </c>
      <c r="K324" s="102">
        <v>0</v>
      </c>
      <c r="L324" s="102">
        <v>0</v>
      </c>
      <c r="M324" s="102">
        <v>0</v>
      </c>
    </row>
    <row r="325" spans="2:13" ht="38.25" customHeight="1" hidden="1" collapsed="1">
      <c r="B325" s="94">
        <v>3</v>
      </c>
      <c r="C325" s="95">
        <v>3</v>
      </c>
      <c r="D325" s="95">
        <v>2</v>
      </c>
      <c r="E325" s="95"/>
      <c r="F325" s="95"/>
      <c r="G325" s="97"/>
      <c r="H325" s="96" t="s">
        <v>228</v>
      </c>
      <c r="I325" s="82">
        <v>298</v>
      </c>
      <c r="J325" s="83">
        <f>SUM(J326+J335+J339+J343+J347+J350+J353)</f>
        <v>0</v>
      </c>
      <c r="K325" s="155">
        <f>SUM(K326+K335+K339+K343+K347+K350+K353)</f>
        <v>0</v>
      </c>
      <c r="L325" s="84">
        <f>SUM(L326+L335+L339+L343+L347+L350+L353)</f>
        <v>0</v>
      </c>
      <c r="M325" s="84">
        <f>SUM(M326+M335+M339+M343+M347+M350+M353)</f>
        <v>0</v>
      </c>
    </row>
    <row r="326" spans="2:13" ht="15" customHeight="1" hidden="1" collapsed="1">
      <c r="B326" s="94">
        <v>3</v>
      </c>
      <c r="C326" s="95">
        <v>3</v>
      </c>
      <c r="D326" s="95">
        <v>2</v>
      </c>
      <c r="E326" s="95">
        <v>1</v>
      </c>
      <c r="F326" s="95"/>
      <c r="G326" s="97"/>
      <c r="H326" s="96" t="s">
        <v>175</v>
      </c>
      <c r="I326" s="82">
        <v>299</v>
      </c>
      <c r="J326" s="83">
        <f>J327</f>
        <v>0</v>
      </c>
      <c r="K326" s="155">
        <f>K327</f>
        <v>0</v>
      </c>
      <c r="L326" s="84">
        <f>L327</f>
        <v>0</v>
      </c>
      <c r="M326" s="84">
        <f>M327</f>
        <v>0</v>
      </c>
    </row>
    <row r="327" spans="2:17" ht="15" hidden="1" collapsed="1">
      <c r="B327" s="99">
        <v>3</v>
      </c>
      <c r="C327" s="94">
        <v>3</v>
      </c>
      <c r="D327" s="95">
        <v>2</v>
      </c>
      <c r="E327" s="96">
        <v>1</v>
      </c>
      <c r="F327" s="94">
        <v>1</v>
      </c>
      <c r="G327" s="97"/>
      <c r="H327" s="96" t="s">
        <v>175</v>
      </c>
      <c r="I327" s="82">
        <v>300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83">
        <f>SUM(M328:M328)</f>
        <v>0</v>
      </c>
      <c r="N327" s="157"/>
      <c r="O327" s="157"/>
      <c r="P327" s="157"/>
      <c r="Q327" s="157"/>
    </row>
    <row r="328" spans="2:13" ht="13.5" customHeight="1" hidden="1" collapsed="1">
      <c r="B328" s="99">
        <v>3</v>
      </c>
      <c r="C328" s="94">
        <v>3</v>
      </c>
      <c r="D328" s="95">
        <v>2</v>
      </c>
      <c r="E328" s="96">
        <v>1</v>
      </c>
      <c r="F328" s="94">
        <v>1</v>
      </c>
      <c r="G328" s="97">
        <v>1</v>
      </c>
      <c r="H328" s="96" t="s">
        <v>176</v>
      </c>
      <c r="I328" s="82">
        <v>301</v>
      </c>
      <c r="J328" s="146">
        <v>0</v>
      </c>
      <c r="K328" s="146">
        <v>0</v>
      </c>
      <c r="L328" s="146">
        <v>0</v>
      </c>
      <c r="M328" s="145">
        <v>0</v>
      </c>
    </row>
    <row r="329" spans="2:13" ht="15" hidden="1" collapsed="1">
      <c r="B329" s="99">
        <v>3</v>
      </c>
      <c r="C329" s="94">
        <v>3</v>
      </c>
      <c r="D329" s="95">
        <v>2</v>
      </c>
      <c r="E329" s="96">
        <v>1</v>
      </c>
      <c r="F329" s="94">
        <v>2</v>
      </c>
      <c r="G329" s="97"/>
      <c r="H329" s="119" t="s">
        <v>199</v>
      </c>
      <c r="I329" s="82">
        <v>302</v>
      </c>
      <c r="J329" s="83">
        <f>SUM(J330:J331)</f>
        <v>0</v>
      </c>
      <c r="K329" s="83">
        <f>SUM(K330:K331)</f>
        <v>0</v>
      </c>
      <c r="L329" s="83">
        <f>SUM(L330:L331)</f>
        <v>0</v>
      </c>
      <c r="M329" s="83">
        <f>SUM(M330:M331)</f>
        <v>0</v>
      </c>
    </row>
    <row r="330" spans="2:13" ht="15" hidden="1" collapsed="1">
      <c r="B330" s="99">
        <v>3</v>
      </c>
      <c r="C330" s="94">
        <v>3</v>
      </c>
      <c r="D330" s="95">
        <v>2</v>
      </c>
      <c r="E330" s="96">
        <v>1</v>
      </c>
      <c r="F330" s="94">
        <v>2</v>
      </c>
      <c r="G330" s="97">
        <v>1</v>
      </c>
      <c r="H330" s="119" t="s">
        <v>178</v>
      </c>
      <c r="I330" s="82">
        <v>303</v>
      </c>
      <c r="J330" s="146">
        <v>0</v>
      </c>
      <c r="K330" s="146">
        <v>0</v>
      </c>
      <c r="L330" s="146">
        <v>0</v>
      </c>
      <c r="M330" s="145">
        <v>0</v>
      </c>
    </row>
    <row r="331" spans="2:13" ht="15" hidden="1" collapsed="1">
      <c r="B331" s="99">
        <v>3</v>
      </c>
      <c r="C331" s="94">
        <v>3</v>
      </c>
      <c r="D331" s="95">
        <v>2</v>
      </c>
      <c r="E331" s="96">
        <v>1</v>
      </c>
      <c r="F331" s="94">
        <v>2</v>
      </c>
      <c r="G331" s="97">
        <v>2</v>
      </c>
      <c r="H331" s="119" t="s">
        <v>179</v>
      </c>
      <c r="I331" s="82">
        <v>304</v>
      </c>
      <c r="J331" s="102">
        <v>0</v>
      </c>
      <c r="K331" s="102">
        <v>0</v>
      </c>
      <c r="L331" s="102">
        <v>0</v>
      </c>
      <c r="M331" s="102">
        <v>0</v>
      </c>
    </row>
    <row r="332" spans="2:13" ht="15" hidden="1" collapsed="1">
      <c r="B332" s="99">
        <v>3</v>
      </c>
      <c r="C332" s="94">
        <v>3</v>
      </c>
      <c r="D332" s="95">
        <v>2</v>
      </c>
      <c r="E332" s="96">
        <v>1</v>
      </c>
      <c r="F332" s="94">
        <v>3</v>
      </c>
      <c r="G332" s="97"/>
      <c r="H332" s="119" t="s">
        <v>180</v>
      </c>
      <c r="I332" s="82">
        <v>305</v>
      </c>
      <c r="J332" s="83">
        <f>SUM(J333:J334)</f>
        <v>0</v>
      </c>
      <c r="K332" s="83">
        <f>SUM(K333:K334)</f>
        <v>0</v>
      </c>
      <c r="L332" s="83">
        <f>SUM(L333:L334)</f>
        <v>0</v>
      </c>
      <c r="M332" s="83">
        <f>SUM(M333:M334)</f>
        <v>0</v>
      </c>
    </row>
    <row r="333" spans="2:13" ht="15" hidden="1" collapsed="1">
      <c r="B333" s="99">
        <v>3</v>
      </c>
      <c r="C333" s="94">
        <v>3</v>
      </c>
      <c r="D333" s="95">
        <v>2</v>
      </c>
      <c r="E333" s="96">
        <v>1</v>
      </c>
      <c r="F333" s="94">
        <v>3</v>
      </c>
      <c r="G333" s="97">
        <v>1</v>
      </c>
      <c r="H333" s="119" t="s">
        <v>181</v>
      </c>
      <c r="I333" s="82">
        <v>306</v>
      </c>
      <c r="J333" s="102">
        <v>0</v>
      </c>
      <c r="K333" s="102">
        <v>0</v>
      </c>
      <c r="L333" s="102">
        <v>0</v>
      </c>
      <c r="M333" s="102">
        <v>0</v>
      </c>
    </row>
    <row r="334" spans="2:13" ht="15" hidden="1" collapsed="1">
      <c r="B334" s="99">
        <v>3</v>
      </c>
      <c r="C334" s="94">
        <v>3</v>
      </c>
      <c r="D334" s="95">
        <v>2</v>
      </c>
      <c r="E334" s="96">
        <v>1</v>
      </c>
      <c r="F334" s="94">
        <v>3</v>
      </c>
      <c r="G334" s="97">
        <v>2</v>
      </c>
      <c r="H334" s="119" t="s">
        <v>200</v>
      </c>
      <c r="I334" s="82">
        <v>307</v>
      </c>
      <c r="J334" s="120">
        <v>0</v>
      </c>
      <c r="K334" s="158">
        <v>0</v>
      </c>
      <c r="L334" s="120">
        <v>0</v>
      </c>
      <c r="M334" s="120">
        <v>0</v>
      </c>
    </row>
    <row r="335" spans="2:13" ht="15" hidden="1" collapsed="1">
      <c r="B335" s="107">
        <v>3</v>
      </c>
      <c r="C335" s="107">
        <v>3</v>
      </c>
      <c r="D335" s="116">
        <v>2</v>
      </c>
      <c r="E335" s="119">
        <v>2</v>
      </c>
      <c r="F335" s="116"/>
      <c r="G335" s="118"/>
      <c r="H335" s="119" t="s">
        <v>214</v>
      </c>
      <c r="I335" s="82">
        <v>308</v>
      </c>
      <c r="J335" s="112">
        <f>J336</f>
        <v>0</v>
      </c>
      <c r="K335" s="159">
        <f>K336</f>
        <v>0</v>
      </c>
      <c r="L335" s="113">
        <f>L336</f>
        <v>0</v>
      </c>
      <c r="M335" s="113">
        <f>M336</f>
        <v>0</v>
      </c>
    </row>
    <row r="336" spans="2:13" ht="15" hidden="1" collapsed="1">
      <c r="B336" s="99">
        <v>3</v>
      </c>
      <c r="C336" s="99">
        <v>3</v>
      </c>
      <c r="D336" s="94">
        <v>2</v>
      </c>
      <c r="E336" s="96">
        <v>2</v>
      </c>
      <c r="F336" s="94">
        <v>1</v>
      </c>
      <c r="G336" s="97"/>
      <c r="H336" s="119" t="s">
        <v>214</v>
      </c>
      <c r="I336" s="82">
        <v>309</v>
      </c>
      <c r="J336" s="83">
        <f>SUM(J337:J338)</f>
        <v>0</v>
      </c>
      <c r="K336" s="125">
        <f>SUM(K337:K338)</f>
        <v>0</v>
      </c>
      <c r="L336" s="84">
        <f>SUM(L337:L338)</f>
        <v>0</v>
      </c>
      <c r="M336" s="84">
        <f>SUM(M337:M338)</f>
        <v>0</v>
      </c>
    </row>
    <row r="337" spans="2:13" ht="25.5" hidden="1" collapsed="1">
      <c r="B337" s="99">
        <v>3</v>
      </c>
      <c r="C337" s="99">
        <v>3</v>
      </c>
      <c r="D337" s="94">
        <v>2</v>
      </c>
      <c r="E337" s="96">
        <v>2</v>
      </c>
      <c r="F337" s="99">
        <v>1</v>
      </c>
      <c r="G337" s="130">
        <v>1</v>
      </c>
      <c r="H337" s="96" t="s">
        <v>215</v>
      </c>
      <c r="I337" s="82">
        <v>310</v>
      </c>
      <c r="J337" s="102">
        <v>0</v>
      </c>
      <c r="K337" s="102">
        <v>0</v>
      </c>
      <c r="L337" s="102">
        <v>0</v>
      </c>
      <c r="M337" s="102">
        <v>0</v>
      </c>
    </row>
    <row r="338" spans="2:13" ht="15" hidden="1" collapsed="1">
      <c r="B338" s="107">
        <v>3</v>
      </c>
      <c r="C338" s="107">
        <v>3</v>
      </c>
      <c r="D338" s="108">
        <v>2</v>
      </c>
      <c r="E338" s="109">
        <v>2</v>
      </c>
      <c r="F338" s="110">
        <v>1</v>
      </c>
      <c r="G338" s="138">
        <v>2</v>
      </c>
      <c r="H338" s="110" t="s">
        <v>216</v>
      </c>
      <c r="I338" s="82">
        <v>311</v>
      </c>
      <c r="J338" s="102">
        <v>0</v>
      </c>
      <c r="K338" s="102">
        <v>0</v>
      </c>
      <c r="L338" s="102">
        <v>0</v>
      </c>
      <c r="M338" s="102">
        <v>0</v>
      </c>
    </row>
    <row r="339" spans="2:13" ht="23.25" customHeight="1" hidden="1" collapsed="1">
      <c r="B339" s="99">
        <v>3</v>
      </c>
      <c r="C339" s="99">
        <v>3</v>
      </c>
      <c r="D339" s="94">
        <v>2</v>
      </c>
      <c r="E339" s="95">
        <v>3</v>
      </c>
      <c r="F339" s="96"/>
      <c r="G339" s="130"/>
      <c r="H339" s="96" t="s">
        <v>217</v>
      </c>
      <c r="I339" s="82">
        <v>312</v>
      </c>
      <c r="J339" s="83">
        <f>J340</f>
        <v>0</v>
      </c>
      <c r="K339" s="125">
        <f>K340</f>
        <v>0</v>
      </c>
      <c r="L339" s="84">
        <f>L340</f>
        <v>0</v>
      </c>
      <c r="M339" s="84">
        <f>M340</f>
        <v>0</v>
      </c>
    </row>
    <row r="340" spans="2:13" ht="13.5" customHeight="1" hidden="1" collapsed="1">
      <c r="B340" s="99">
        <v>3</v>
      </c>
      <c r="C340" s="99">
        <v>3</v>
      </c>
      <c r="D340" s="94">
        <v>2</v>
      </c>
      <c r="E340" s="95">
        <v>3</v>
      </c>
      <c r="F340" s="96">
        <v>1</v>
      </c>
      <c r="G340" s="130"/>
      <c r="H340" s="96" t="s">
        <v>217</v>
      </c>
      <c r="I340" s="82">
        <v>313</v>
      </c>
      <c r="J340" s="83">
        <f>J341+J342</f>
        <v>0</v>
      </c>
      <c r="K340" s="83">
        <f>K341+K342</f>
        <v>0</v>
      </c>
      <c r="L340" s="83">
        <f>L341+L342</f>
        <v>0</v>
      </c>
      <c r="M340" s="83">
        <f>M341+M342</f>
        <v>0</v>
      </c>
    </row>
    <row r="341" spans="2:13" ht="28.5" customHeight="1" hidden="1" collapsed="1">
      <c r="B341" s="99">
        <v>3</v>
      </c>
      <c r="C341" s="99">
        <v>3</v>
      </c>
      <c r="D341" s="94">
        <v>2</v>
      </c>
      <c r="E341" s="95">
        <v>3</v>
      </c>
      <c r="F341" s="96">
        <v>1</v>
      </c>
      <c r="G341" s="130">
        <v>1</v>
      </c>
      <c r="H341" s="96" t="s">
        <v>218</v>
      </c>
      <c r="I341" s="82">
        <v>314</v>
      </c>
      <c r="J341" s="146">
        <v>0</v>
      </c>
      <c r="K341" s="146">
        <v>0</v>
      </c>
      <c r="L341" s="146">
        <v>0</v>
      </c>
      <c r="M341" s="145">
        <v>0</v>
      </c>
    </row>
    <row r="342" spans="2:13" ht="27.75" customHeight="1" hidden="1" collapsed="1">
      <c r="B342" s="99">
        <v>3</v>
      </c>
      <c r="C342" s="99">
        <v>3</v>
      </c>
      <c r="D342" s="94">
        <v>2</v>
      </c>
      <c r="E342" s="95">
        <v>3</v>
      </c>
      <c r="F342" s="96">
        <v>1</v>
      </c>
      <c r="G342" s="130">
        <v>2</v>
      </c>
      <c r="H342" s="96" t="s">
        <v>219</v>
      </c>
      <c r="I342" s="82">
        <v>315</v>
      </c>
      <c r="J342" s="102">
        <v>0</v>
      </c>
      <c r="K342" s="102">
        <v>0</v>
      </c>
      <c r="L342" s="102">
        <v>0</v>
      </c>
      <c r="M342" s="102">
        <v>0</v>
      </c>
    </row>
    <row r="343" spans="2:13" ht="15" hidden="1" collapsed="1">
      <c r="B343" s="99">
        <v>3</v>
      </c>
      <c r="C343" s="99">
        <v>3</v>
      </c>
      <c r="D343" s="94">
        <v>2</v>
      </c>
      <c r="E343" s="95">
        <v>4</v>
      </c>
      <c r="F343" s="95"/>
      <c r="G343" s="97"/>
      <c r="H343" s="96" t="s">
        <v>220</v>
      </c>
      <c r="I343" s="82">
        <v>316</v>
      </c>
      <c r="J343" s="83">
        <f>J344</f>
        <v>0</v>
      </c>
      <c r="K343" s="125">
        <f>K344</f>
        <v>0</v>
      </c>
      <c r="L343" s="84">
        <f>L344</f>
        <v>0</v>
      </c>
      <c r="M343" s="84">
        <f>M344</f>
        <v>0</v>
      </c>
    </row>
    <row r="344" spans="2:13" ht="15" hidden="1" collapsed="1">
      <c r="B344" s="115">
        <v>3</v>
      </c>
      <c r="C344" s="115">
        <v>3</v>
      </c>
      <c r="D344" s="89">
        <v>2</v>
      </c>
      <c r="E344" s="87">
        <v>4</v>
      </c>
      <c r="F344" s="87">
        <v>1</v>
      </c>
      <c r="G344" s="90"/>
      <c r="H344" s="96" t="s">
        <v>220</v>
      </c>
      <c r="I344" s="82">
        <v>317</v>
      </c>
      <c r="J344" s="105">
        <f>SUM(J345:J346)</f>
        <v>0</v>
      </c>
      <c r="K344" s="127">
        <f>SUM(K345:K346)</f>
        <v>0</v>
      </c>
      <c r="L344" s="106">
        <f>SUM(L345:L346)</f>
        <v>0</v>
      </c>
      <c r="M344" s="106">
        <f>SUM(M345:M346)</f>
        <v>0</v>
      </c>
    </row>
    <row r="345" spans="2:13" ht="15.75" customHeight="1" hidden="1" collapsed="1">
      <c r="B345" s="99">
        <v>3</v>
      </c>
      <c r="C345" s="99">
        <v>3</v>
      </c>
      <c r="D345" s="94">
        <v>2</v>
      </c>
      <c r="E345" s="95">
        <v>4</v>
      </c>
      <c r="F345" s="95">
        <v>1</v>
      </c>
      <c r="G345" s="97">
        <v>1</v>
      </c>
      <c r="H345" s="96" t="s">
        <v>221</v>
      </c>
      <c r="I345" s="82">
        <v>318</v>
      </c>
      <c r="J345" s="102">
        <v>0</v>
      </c>
      <c r="K345" s="102">
        <v>0</v>
      </c>
      <c r="L345" s="102">
        <v>0</v>
      </c>
      <c r="M345" s="102">
        <v>0</v>
      </c>
    </row>
    <row r="346" spans="2:13" ht="15" hidden="1" collapsed="1">
      <c r="B346" s="99">
        <v>3</v>
      </c>
      <c r="C346" s="99">
        <v>3</v>
      </c>
      <c r="D346" s="94">
        <v>2</v>
      </c>
      <c r="E346" s="95">
        <v>4</v>
      </c>
      <c r="F346" s="95">
        <v>1</v>
      </c>
      <c r="G346" s="97">
        <v>2</v>
      </c>
      <c r="H346" s="96" t="s">
        <v>229</v>
      </c>
      <c r="I346" s="82">
        <v>319</v>
      </c>
      <c r="J346" s="102">
        <v>0</v>
      </c>
      <c r="K346" s="102">
        <v>0</v>
      </c>
      <c r="L346" s="102">
        <v>0</v>
      </c>
      <c r="M346" s="102">
        <v>0</v>
      </c>
    </row>
    <row r="347" spans="2:13" ht="15" hidden="1" collapsed="1">
      <c r="B347" s="99">
        <v>3</v>
      </c>
      <c r="C347" s="99">
        <v>3</v>
      </c>
      <c r="D347" s="94">
        <v>2</v>
      </c>
      <c r="E347" s="95">
        <v>5</v>
      </c>
      <c r="F347" s="95"/>
      <c r="G347" s="97"/>
      <c r="H347" s="96" t="s">
        <v>223</v>
      </c>
      <c r="I347" s="82">
        <v>320</v>
      </c>
      <c r="J347" s="83">
        <f aca="true" t="shared" si="30" ref="J347:M348">J348</f>
        <v>0</v>
      </c>
      <c r="K347" s="125">
        <f t="shared" si="30"/>
        <v>0</v>
      </c>
      <c r="L347" s="84">
        <f t="shared" si="30"/>
        <v>0</v>
      </c>
      <c r="M347" s="84">
        <f t="shared" si="30"/>
        <v>0</v>
      </c>
    </row>
    <row r="348" spans="2:13" ht="15" hidden="1" collapsed="1">
      <c r="B348" s="115">
        <v>3</v>
      </c>
      <c r="C348" s="115">
        <v>3</v>
      </c>
      <c r="D348" s="89">
        <v>2</v>
      </c>
      <c r="E348" s="87">
        <v>5</v>
      </c>
      <c r="F348" s="87">
        <v>1</v>
      </c>
      <c r="G348" s="90"/>
      <c r="H348" s="96" t="s">
        <v>223</v>
      </c>
      <c r="I348" s="82">
        <v>321</v>
      </c>
      <c r="J348" s="105">
        <f t="shared" si="30"/>
        <v>0</v>
      </c>
      <c r="K348" s="127">
        <f t="shared" si="30"/>
        <v>0</v>
      </c>
      <c r="L348" s="106">
        <f t="shared" si="30"/>
        <v>0</v>
      </c>
      <c r="M348" s="106">
        <f t="shared" si="30"/>
        <v>0</v>
      </c>
    </row>
    <row r="349" spans="2:13" ht="15" hidden="1" collapsed="1">
      <c r="B349" s="99">
        <v>3</v>
      </c>
      <c r="C349" s="99">
        <v>3</v>
      </c>
      <c r="D349" s="94">
        <v>2</v>
      </c>
      <c r="E349" s="95">
        <v>5</v>
      </c>
      <c r="F349" s="95">
        <v>1</v>
      </c>
      <c r="G349" s="97">
        <v>1</v>
      </c>
      <c r="H349" s="96" t="s">
        <v>223</v>
      </c>
      <c r="I349" s="82">
        <v>322</v>
      </c>
      <c r="J349" s="146">
        <v>0</v>
      </c>
      <c r="K349" s="146">
        <v>0</v>
      </c>
      <c r="L349" s="146">
        <v>0</v>
      </c>
      <c r="M349" s="145">
        <v>0</v>
      </c>
    </row>
    <row r="350" spans="2:13" ht="16.5" customHeight="1" hidden="1" collapsed="1">
      <c r="B350" s="99">
        <v>3</v>
      </c>
      <c r="C350" s="99">
        <v>3</v>
      </c>
      <c r="D350" s="94">
        <v>2</v>
      </c>
      <c r="E350" s="95">
        <v>6</v>
      </c>
      <c r="F350" s="95"/>
      <c r="G350" s="97"/>
      <c r="H350" s="96" t="s">
        <v>193</v>
      </c>
      <c r="I350" s="82">
        <v>323</v>
      </c>
      <c r="J350" s="83">
        <f aca="true" t="shared" si="31" ref="J350:M351">J351</f>
        <v>0</v>
      </c>
      <c r="K350" s="125">
        <f t="shared" si="31"/>
        <v>0</v>
      </c>
      <c r="L350" s="84">
        <f t="shared" si="31"/>
        <v>0</v>
      </c>
      <c r="M350" s="84">
        <f t="shared" si="31"/>
        <v>0</v>
      </c>
    </row>
    <row r="351" spans="2:13" ht="15" customHeight="1" hidden="1" collapsed="1">
      <c r="B351" s="99">
        <v>3</v>
      </c>
      <c r="C351" s="99">
        <v>3</v>
      </c>
      <c r="D351" s="94">
        <v>2</v>
      </c>
      <c r="E351" s="95">
        <v>6</v>
      </c>
      <c r="F351" s="95">
        <v>1</v>
      </c>
      <c r="G351" s="97"/>
      <c r="H351" s="96" t="s">
        <v>193</v>
      </c>
      <c r="I351" s="82">
        <v>324</v>
      </c>
      <c r="J351" s="83">
        <f t="shared" si="31"/>
        <v>0</v>
      </c>
      <c r="K351" s="125">
        <f t="shared" si="31"/>
        <v>0</v>
      </c>
      <c r="L351" s="84">
        <f t="shared" si="31"/>
        <v>0</v>
      </c>
      <c r="M351" s="84">
        <f t="shared" si="31"/>
        <v>0</v>
      </c>
    </row>
    <row r="352" spans="2:13" ht="13.5" customHeight="1" hidden="1" collapsed="1">
      <c r="B352" s="107">
        <v>3</v>
      </c>
      <c r="C352" s="107">
        <v>3</v>
      </c>
      <c r="D352" s="108">
        <v>2</v>
      </c>
      <c r="E352" s="109">
        <v>6</v>
      </c>
      <c r="F352" s="109">
        <v>1</v>
      </c>
      <c r="G352" s="111">
        <v>1</v>
      </c>
      <c r="H352" s="110" t="s">
        <v>193</v>
      </c>
      <c r="I352" s="82">
        <v>325</v>
      </c>
      <c r="J352" s="146">
        <v>0</v>
      </c>
      <c r="K352" s="146">
        <v>0</v>
      </c>
      <c r="L352" s="146">
        <v>0</v>
      </c>
      <c r="M352" s="145">
        <v>0</v>
      </c>
    </row>
    <row r="353" spans="2:13" ht="15" customHeight="1" hidden="1" collapsed="1">
      <c r="B353" s="99">
        <v>3</v>
      </c>
      <c r="C353" s="99">
        <v>3</v>
      </c>
      <c r="D353" s="94">
        <v>2</v>
      </c>
      <c r="E353" s="95">
        <v>7</v>
      </c>
      <c r="F353" s="95"/>
      <c r="G353" s="97"/>
      <c r="H353" s="96" t="s">
        <v>225</v>
      </c>
      <c r="I353" s="82">
        <v>326</v>
      </c>
      <c r="J353" s="83">
        <f>J354</f>
        <v>0</v>
      </c>
      <c r="K353" s="125">
        <f>K354</f>
        <v>0</v>
      </c>
      <c r="L353" s="84">
        <f>L354</f>
        <v>0</v>
      </c>
      <c r="M353" s="84">
        <f>M354</f>
        <v>0</v>
      </c>
    </row>
    <row r="354" spans="2:13" ht="12.75" customHeight="1" hidden="1" collapsed="1">
      <c r="B354" s="107">
        <v>3</v>
      </c>
      <c r="C354" s="107">
        <v>3</v>
      </c>
      <c r="D354" s="108">
        <v>2</v>
      </c>
      <c r="E354" s="109">
        <v>7</v>
      </c>
      <c r="F354" s="109">
        <v>1</v>
      </c>
      <c r="G354" s="111"/>
      <c r="H354" s="96" t="s">
        <v>225</v>
      </c>
      <c r="I354" s="82">
        <v>327</v>
      </c>
      <c r="J354" s="83">
        <f>SUM(J355:J356)</f>
        <v>0</v>
      </c>
      <c r="K354" s="83">
        <f>SUM(K355:K356)</f>
        <v>0</v>
      </c>
      <c r="L354" s="83">
        <f>SUM(L355:L356)</f>
        <v>0</v>
      </c>
      <c r="M354" s="83">
        <f>SUM(M355:M356)</f>
        <v>0</v>
      </c>
    </row>
    <row r="355" spans="2:13" ht="27" customHeight="1" hidden="1" collapsed="1">
      <c r="B355" s="99">
        <v>3</v>
      </c>
      <c r="C355" s="99">
        <v>3</v>
      </c>
      <c r="D355" s="94">
        <v>2</v>
      </c>
      <c r="E355" s="95">
        <v>7</v>
      </c>
      <c r="F355" s="95">
        <v>1</v>
      </c>
      <c r="G355" s="97">
        <v>1</v>
      </c>
      <c r="H355" s="96" t="s">
        <v>226</v>
      </c>
      <c r="I355" s="82">
        <v>328</v>
      </c>
      <c r="J355" s="146">
        <v>0</v>
      </c>
      <c r="K355" s="146">
        <v>0</v>
      </c>
      <c r="L355" s="146">
        <v>0</v>
      </c>
      <c r="M355" s="145">
        <v>0</v>
      </c>
    </row>
    <row r="356" spans="2:13" ht="30" customHeight="1" hidden="1" collapsed="1">
      <c r="B356" s="99">
        <v>3</v>
      </c>
      <c r="C356" s="99">
        <v>3</v>
      </c>
      <c r="D356" s="94">
        <v>2</v>
      </c>
      <c r="E356" s="95">
        <v>7</v>
      </c>
      <c r="F356" s="95">
        <v>1</v>
      </c>
      <c r="G356" s="97">
        <v>2</v>
      </c>
      <c r="H356" s="96" t="s">
        <v>227</v>
      </c>
      <c r="I356" s="82">
        <v>329</v>
      </c>
      <c r="J356" s="102">
        <v>0</v>
      </c>
      <c r="K356" s="102">
        <v>0</v>
      </c>
      <c r="L356" s="102">
        <v>0</v>
      </c>
      <c r="M356" s="102">
        <v>0</v>
      </c>
    </row>
    <row r="357" spans="2:13" ht="18.75" customHeight="1">
      <c r="B357" s="41"/>
      <c r="C357" s="41"/>
      <c r="D357" s="42"/>
      <c r="E357" s="160"/>
      <c r="F357" s="161"/>
      <c r="G357" s="162"/>
      <c r="H357" s="163" t="s">
        <v>230</v>
      </c>
      <c r="I357" s="82">
        <v>330</v>
      </c>
      <c r="J357" s="135">
        <f>SUM(J28+J174)</f>
        <v>17290</v>
      </c>
      <c r="K357" s="135">
        <f>SUM(K28+K174)</f>
        <v>17290</v>
      </c>
      <c r="L357" s="135">
        <f>SUM(L28+L174)</f>
        <v>17265.27</v>
      </c>
      <c r="M357" s="135">
        <f>SUM(M28+M174)</f>
        <v>17265.27</v>
      </c>
    </row>
    <row r="358" spans="8:13" ht="18.75" customHeight="1">
      <c r="H358" s="85"/>
      <c r="I358" s="82"/>
      <c r="J358" s="164"/>
      <c r="K358" s="165"/>
      <c r="L358" s="165"/>
      <c r="M358" s="165"/>
    </row>
    <row r="359" spans="5:13" ht="18.75" customHeight="1">
      <c r="E359" s="166"/>
      <c r="F359" s="166"/>
      <c r="G359" s="50"/>
      <c r="H359" s="166" t="s">
        <v>231</v>
      </c>
      <c r="I359" s="167"/>
      <c r="J359" s="168"/>
      <c r="K359" s="165"/>
      <c r="L359" s="166" t="s">
        <v>232</v>
      </c>
      <c r="M359" s="168"/>
    </row>
    <row r="360" spans="2:13" ht="18.75" customHeight="1">
      <c r="B360" s="169"/>
      <c r="C360" s="169"/>
      <c r="D360" s="169"/>
      <c r="E360" s="170" t="s">
        <v>233</v>
      </c>
      <c r="F360" s="8"/>
      <c r="G360" s="8"/>
      <c r="H360" s="167"/>
      <c r="I360" s="167"/>
      <c r="J360" s="171" t="s">
        <v>234</v>
      </c>
      <c r="L360" s="172" t="s">
        <v>235</v>
      </c>
      <c r="M360" s="172"/>
    </row>
    <row r="361" spans="10:13" ht="15.75" customHeight="1">
      <c r="J361" s="173"/>
      <c r="L361" s="173"/>
      <c r="M361" s="173"/>
    </row>
    <row r="362" spans="5:13" ht="15.75" customHeight="1">
      <c r="E362" s="166"/>
      <c r="F362" s="166"/>
      <c r="G362" s="50"/>
      <c r="H362" s="166" t="s">
        <v>236</v>
      </c>
      <c r="J362" s="173"/>
      <c r="L362" s="166" t="s">
        <v>237</v>
      </c>
      <c r="M362" s="174"/>
    </row>
    <row r="363" spans="5:13" ht="26.25" customHeight="1">
      <c r="E363" s="175" t="s">
        <v>238</v>
      </c>
      <c r="F363" s="176"/>
      <c r="G363" s="176"/>
      <c r="H363" s="176"/>
      <c r="I363" s="177"/>
      <c r="J363" s="178" t="s">
        <v>234</v>
      </c>
      <c r="L363" s="172" t="s">
        <v>235</v>
      </c>
      <c r="M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B27:G27"/>
    <mergeCell ref="L360:M360"/>
    <mergeCell ref="E363:H363"/>
    <mergeCell ref="L363:M363"/>
    <mergeCell ref="F15:L15"/>
    <mergeCell ref="B16:M16"/>
    <mergeCell ref="D20:J20"/>
    <mergeCell ref="H23:I23"/>
    <mergeCell ref="B25:G26"/>
    <mergeCell ref="H25:H26"/>
    <mergeCell ref="I25:I26"/>
    <mergeCell ref="J25:K25"/>
    <mergeCell ref="L25:L26"/>
    <mergeCell ref="M25:M26"/>
    <mergeCell ref="B7:M7"/>
    <mergeCell ref="H8:L8"/>
    <mergeCell ref="B9:M9"/>
    <mergeCell ref="C11:M11"/>
    <mergeCell ref="H13:L13"/>
    <mergeCell ref="H14:L14"/>
  </mergeCells>
  <printOptions/>
  <pageMargins left="0.984251968503937" right="0" top="0.15748031496062992" bottom="0.1968503937007874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361"/>
  <sheetViews>
    <sheetView workbookViewId="0" topLeftCell="A24">
      <selection activeCell="U186" sqref="U186"/>
    </sheetView>
  </sheetViews>
  <sheetFormatPr defaultColWidth="9.140625" defaultRowHeight="15"/>
  <cols>
    <col min="1" max="1" width="4.7109375" style="8" customWidth="1"/>
    <col min="2" max="5" width="2.00390625" style="1" customWidth="1"/>
    <col min="6" max="6" width="2.140625" style="1" customWidth="1"/>
    <col min="7" max="7" width="3.57421875" style="2" customWidth="1"/>
    <col min="8" max="8" width="32.8515625" style="1" customWidth="1"/>
    <col min="9" max="9" width="4.7109375" style="1" customWidth="1"/>
    <col min="10" max="10" width="9.00390625" style="1" customWidth="1"/>
    <col min="11" max="11" width="11.7109375" style="1" customWidth="1"/>
    <col min="12" max="12" width="12.421875" style="1" customWidth="1"/>
    <col min="13" max="13" width="11.00390625" style="1" customWidth="1"/>
    <col min="14" max="14" width="0.13671875" style="1" hidden="1" customWidth="1"/>
    <col min="15" max="15" width="6.140625" style="1" hidden="1" customWidth="1"/>
    <col min="16" max="16" width="8.8515625" style="1" hidden="1" customWidth="1"/>
    <col min="17" max="17" width="9.140625" style="1" hidden="1" customWidth="1"/>
    <col min="18" max="18" width="4.00390625" style="1" customWidth="1"/>
    <col min="19" max="19" width="34.421875" style="1" customWidth="1"/>
    <col min="20" max="20" width="9.140625" style="1" customWidth="1"/>
    <col min="21" max="16384" width="9.140625" style="8" customWidth="1"/>
  </cols>
  <sheetData>
    <row r="1" spans="8:37" ht="15" customHeight="1">
      <c r="H1" s="3"/>
      <c r="I1" s="4"/>
      <c r="J1" s="5"/>
      <c r="K1" s="6" t="s">
        <v>0</v>
      </c>
      <c r="L1" s="6"/>
      <c r="M1" s="6"/>
      <c r="N1" s="7"/>
      <c r="O1" s="6"/>
      <c r="P1" s="6"/>
      <c r="Q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9:37" ht="14.25" customHeight="1">
      <c r="I2" s="4"/>
      <c r="J2" s="8"/>
      <c r="K2" s="6" t="s">
        <v>1</v>
      </c>
      <c r="L2" s="6"/>
      <c r="M2" s="6"/>
      <c r="N2" s="7"/>
      <c r="O2" s="6"/>
      <c r="P2" s="6"/>
      <c r="Q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9:37" ht="13.5" customHeight="1">
      <c r="I3" s="9"/>
      <c r="J3" s="4"/>
      <c r="K3" s="6" t="s">
        <v>2</v>
      </c>
      <c r="L3" s="6"/>
      <c r="M3" s="6"/>
      <c r="N3" s="7"/>
      <c r="O3" s="6"/>
      <c r="P3" s="6"/>
      <c r="Q3" s="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8:37" ht="14.25" customHeight="1">
      <c r="H4" s="10" t="s">
        <v>3</v>
      </c>
      <c r="I4" s="4"/>
      <c r="J4" s="8"/>
      <c r="K4" s="6" t="s">
        <v>4</v>
      </c>
      <c r="L4" s="6"/>
      <c r="M4" s="6"/>
      <c r="N4" s="7"/>
      <c r="O4" s="11"/>
      <c r="P4" s="11"/>
      <c r="Q4" s="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9:37" ht="12" customHeight="1">
      <c r="I5" s="12"/>
      <c r="J5" s="8"/>
      <c r="K5" s="6" t="s">
        <v>5</v>
      </c>
      <c r="L5" s="6"/>
      <c r="M5" s="6"/>
      <c r="N5" s="7"/>
      <c r="O5" s="6"/>
      <c r="P5" s="6"/>
      <c r="Q5" s="6"/>
      <c r="R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37" ht="25.5" customHeight="1">
      <c r="H6" s="13" t="s">
        <v>6</v>
      </c>
      <c r="I6" s="6"/>
      <c r="J6" s="6"/>
      <c r="K6" s="14"/>
      <c r="L6" s="14"/>
      <c r="M6" s="15"/>
      <c r="N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18.75" customHeight="1">
      <c r="B7" s="16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14.25" customHeight="1">
      <c r="B8" s="18"/>
      <c r="C8" s="19"/>
      <c r="D8" s="19"/>
      <c r="E8" s="19"/>
      <c r="F8" s="19"/>
      <c r="G8" s="19"/>
      <c r="H8" s="20" t="s">
        <v>8</v>
      </c>
      <c r="I8" s="20"/>
      <c r="J8" s="20"/>
      <c r="K8" s="20"/>
      <c r="L8" s="20"/>
      <c r="M8" s="19"/>
      <c r="N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6.5" customHeight="1"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3:37" ht="12" customHeight="1"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8:12" ht="12.75" customHeight="1">
      <c r="H11" s="22" t="s">
        <v>11</v>
      </c>
      <c r="I11" s="22"/>
      <c r="J11" s="22"/>
      <c r="K11" s="22"/>
      <c r="L11" s="22"/>
    </row>
    <row r="12" spans="8:12" ht="11.25" customHeight="1">
      <c r="H12" s="23" t="s">
        <v>12</v>
      </c>
      <c r="I12" s="23"/>
      <c r="J12" s="23"/>
      <c r="K12" s="23"/>
      <c r="L12" s="23"/>
    </row>
    <row r="13" spans="3:13" ht="15" customHeight="1">
      <c r="C13" s="8"/>
      <c r="D13" s="8"/>
      <c r="E13" s="8"/>
      <c r="F13" s="24" t="s">
        <v>13</v>
      </c>
      <c r="G13" s="24"/>
      <c r="H13" s="24"/>
      <c r="I13" s="24"/>
      <c r="J13" s="24"/>
      <c r="K13" s="24"/>
      <c r="L13" s="24"/>
      <c r="M13" s="8"/>
    </row>
    <row r="14" spans="2:14" ht="12" customHeight="1">
      <c r="B14" s="25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7:14" ht="12" customHeight="1">
      <c r="G15" s="1"/>
      <c r="K15" s="27"/>
      <c r="L15" s="28"/>
      <c r="M15" s="29" t="s">
        <v>15</v>
      </c>
      <c r="N15" s="26"/>
    </row>
    <row r="16" spans="7:14" ht="11.25" customHeight="1">
      <c r="G16" s="1"/>
      <c r="K16" s="30" t="s">
        <v>16</v>
      </c>
      <c r="L16" s="9"/>
      <c r="M16" s="31"/>
      <c r="N16" s="26"/>
    </row>
    <row r="17" spans="6:14" ht="12" customHeight="1">
      <c r="F17" s="6"/>
      <c r="G17" s="32"/>
      <c r="J17" s="33"/>
      <c r="K17" s="33"/>
      <c r="L17" s="34" t="s">
        <v>17</v>
      </c>
      <c r="M17" s="31"/>
      <c r="N17" s="26"/>
    </row>
    <row r="18" spans="4:14" ht="12.75" customHeight="1">
      <c r="D18" s="35" t="s">
        <v>18</v>
      </c>
      <c r="E18" s="36"/>
      <c r="F18" s="36"/>
      <c r="G18" s="36"/>
      <c r="H18" s="36"/>
      <c r="I18" s="36"/>
      <c r="J18" s="36"/>
      <c r="L18" s="34" t="s">
        <v>19</v>
      </c>
      <c r="M18" s="37" t="s">
        <v>20</v>
      </c>
      <c r="N18" s="26"/>
    </row>
    <row r="19" spans="7:14" ht="12" customHeight="1">
      <c r="G19" s="1"/>
      <c r="I19" s="32" t="s">
        <v>21</v>
      </c>
      <c r="K19" s="38" t="s">
        <v>22</v>
      </c>
      <c r="L19" s="39" t="s">
        <v>23</v>
      </c>
      <c r="M19" s="31"/>
      <c r="N19" s="26"/>
    </row>
    <row r="20" spans="7:14" ht="12.75" customHeight="1">
      <c r="G20" s="1"/>
      <c r="H20" s="40" t="s">
        <v>24</v>
      </c>
      <c r="I20" s="41" t="s">
        <v>25</v>
      </c>
      <c r="J20" s="42"/>
      <c r="K20" s="43"/>
      <c r="L20" s="31"/>
      <c r="M20" s="31"/>
      <c r="N20" s="26"/>
    </row>
    <row r="21" spans="7:14" ht="13.5" customHeight="1">
      <c r="G21" s="1"/>
      <c r="H21" s="44" t="s">
        <v>26</v>
      </c>
      <c r="I21" s="44"/>
      <c r="J21" s="45" t="s">
        <v>27</v>
      </c>
      <c r="K21" s="46" t="s">
        <v>23</v>
      </c>
      <c r="L21" s="47" t="s">
        <v>23</v>
      </c>
      <c r="M21" s="47" t="s">
        <v>28</v>
      </c>
      <c r="N21" s="26"/>
    </row>
    <row r="22" spans="2:14" ht="14.25" customHeight="1">
      <c r="B22" s="48"/>
      <c r="C22" s="48"/>
      <c r="D22" s="48"/>
      <c r="E22" s="48"/>
      <c r="F22" s="48"/>
      <c r="G22" s="49"/>
      <c r="H22" s="50" t="s">
        <v>29</v>
      </c>
      <c r="J22" s="50"/>
      <c r="K22" s="50"/>
      <c r="L22" s="51"/>
      <c r="M22" s="52" t="s">
        <v>30</v>
      </c>
      <c r="N22" s="53"/>
    </row>
    <row r="23" spans="2:14" ht="24" customHeight="1">
      <c r="B23" s="54" t="s">
        <v>31</v>
      </c>
      <c r="C23" s="55"/>
      <c r="D23" s="55"/>
      <c r="E23" s="55"/>
      <c r="F23" s="55"/>
      <c r="G23" s="55"/>
      <c r="H23" s="56" t="s">
        <v>32</v>
      </c>
      <c r="I23" s="57" t="s">
        <v>33</v>
      </c>
      <c r="J23" s="58" t="s">
        <v>34</v>
      </c>
      <c r="K23" s="59"/>
      <c r="L23" s="60" t="s">
        <v>35</v>
      </c>
      <c r="M23" s="61" t="s">
        <v>36</v>
      </c>
      <c r="N23" s="53"/>
    </row>
    <row r="24" spans="2:13" ht="46.5" customHeight="1">
      <c r="B24" s="62"/>
      <c r="C24" s="63"/>
      <c r="D24" s="63"/>
      <c r="E24" s="63"/>
      <c r="F24" s="63"/>
      <c r="G24" s="63"/>
      <c r="H24" s="64"/>
      <c r="I24" s="65"/>
      <c r="J24" s="66" t="s">
        <v>37</v>
      </c>
      <c r="K24" s="67" t="s">
        <v>38</v>
      </c>
      <c r="L24" s="68"/>
      <c r="M24" s="69"/>
    </row>
    <row r="25" spans="2:13" ht="11.25" customHeight="1">
      <c r="B25" s="70" t="s">
        <v>39</v>
      </c>
      <c r="C25" s="71"/>
      <c r="D25" s="71"/>
      <c r="E25" s="71"/>
      <c r="F25" s="71"/>
      <c r="G25" s="72"/>
      <c r="H25" s="73">
        <v>2</v>
      </c>
      <c r="I25" s="74">
        <v>3</v>
      </c>
      <c r="J25" s="75" t="s">
        <v>40</v>
      </c>
      <c r="K25" s="76" t="s">
        <v>41</v>
      </c>
      <c r="L25" s="77">
        <v>6</v>
      </c>
      <c r="M25" s="77">
        <v>7</v>
      </c>
    </row>
    <row r="26" spans="2:13" s="85" customFormat="1" ht="14.25" customHeight="1">
      <c r="B26" s="78">
        <v>2</v>
      </c>
      <c r="C26" s="78"/>
      <c r="D26" s="79"/>
      <c r="E26" s="80"/>
      <c r="F26" s="78"/>
      <c r="G26" s="81"/>
      <c r="H26" s="80" t="s">
        <v>42</v>
      </c>
      <c r="I26" s="82">
        <v>1</v>
      </c>
      <c r="J26" s="83">
        <f>SUM(J27+J38+J57+J78+J85+J105+J127+J146+J156)</f>
        <v>324300</v>
      </c>
      <c r="K26" s="83">
        <f>SUM(K27+K38+K57+K78+K85+K105+K127+K146+K156)</f>
        <v>324300</v>
      </c>
      <c r="L26" s="84">
        <f>SUM(L27+L38+L57+L78+L85+L105+L127+L146+L156)</f>
        <v>317515.65</v>
      </c>
      <c r="M26" s="83">
        <f>SUM(M27+M38+M57+M78+M85+M105+M127+M146+M156)</f>
        <v>317515.65</v>
      </c>
    </row>
    <row r="27" spans="2:13" ht="16.5" customHeight="1">
      <c r="B27" s="78">
        <v>2</v>
      </c>
      <c r="C27" s="86">
        <v>1</v>
      </c>
      <c r="D27" s="87"/>
      <c r="E27" s="88"/>
      <c r="F27" s="89"/>
      <c r="G27" s="90"/>
      <c r="H27" s="91" t="s">
        <v>43</v>
      </c>
      <c r="I27" s="82">
        <v>2</v>
      </c>
      <c r="J27" s="83">
        <f>SUM(J28+J34)</f>
        <v>192430</v>
      </c>
      <c r="K27" s="83">
        <f>SUM(K28+K34)</f>
        <v>192430</v>
      </c>
      <c r="L27" s="92">
        <f>SUM(L28+L34)</f>
        <v>192430</v>
      </c>
      <c r="M27" s="93">
        <f>SUM(M28+M34)</f>
        <v>192430</v>
      </c>
    </row>
    <row r="28" spans="2:18" ht="14.25" customHeight="1" hidden="1" collapsed="1">
      <c r="B28" s="94">
        <v>2</v>
      </c>
      <c r="C28" s="94">
        <v>1</v>
      </c>
      <c r="D28" s="95">
        <v>1</v>
      </c>
      <c r="E28" s="96"/>
      <c r="F28" s="94"/>
      <c r="G28" s="97"/>
      <c r="H28" s="96" t="s">
        <v>44</v>
      </c>
      <c r="I28" s="82">
        <v>3</v>
      </c>
      <c r="J28" s="83">
        <f>SUM(J29)</f>
        <v>189660</v>
      </c>
      <c r="K28" s="83">
        <f>SUM(K29)</f>
        <v>189660</v>
      </c>
      <c r="L28" s="84">
        <f>SUM(L29)</f>
        <v>189660</v>
      </c>
      <c r="M28" s="83">
        <f>SUM(M29)</f>
        <v>189660</v>
      </c>
      <c r="R28" s="98"/>
    </row>
    <row r="29" spans="2:19" ht="13.5" customHeight="1" hidden="1" collapsed="1">
      <c r="B29" s="99">
        <v>2</v>
      </c>
      <c r="C29" s="94">
        <v>1</v>
      </c>
      <c r="D29" s="95">
        <v>1</v>
      </c>
      <c r="E29" s="96">
        <v>1</v>
      </c>
      <c r="F29" s="94"/>
      <c r="G29" s="97"/>
      <c r="H29" s="96" t="s">
        <v>44</v>
      </c>
      <c r="I29" s="82">
        <v>4</v>
      </c>
      <c r="J29" s="83">
        <f>SUM(J30+J32)</f>
        <v>189660</v>
      </c>
      <c r="K29" s="83">
        <f aca="true" t="shared" si="0" ref="K29:M30">SUM(K30)</f>
        <v>189660</v>
      </c>
      <c r="L29" s="83">
        <f t="shared" si="0"/>
        <v>189660</v>
      </c>
      <c r="M29" s="83">
        <f t="shared" si="0"/>
        <v>189660</v>
      </c>
      <c r="R29" s="98"/>
      <c r="S29" s="98"/>
    </row>
    <row r="30" spans="2:19" ht="14.25" customHeight="1" hidden="1" collapsed="1">
      <c r="B30" s="99">
        <v>2</v>
      </c>
      <c r="C30" s="94">
        <v>1</v>
      </c>
      <c r="D30" s="95">
        <v>1</v>
      </c>
      <c r="E30" s="96">
        <v>1</v>
      </c>
      <c r="F30" s="94">
        <v>1</v>
      </c>
      <c r="G30" s="97"/>
      <c r="H30" s="96" t="s">
        <v>45</v>
      </c>
      <c r="I30" s="82">
        <v>5</v>
      </c>
      <c r="J30" s="84">
        <f>SUM(J31)</f>
        <v>189660</v>
      </c>
      <c r="K30" s="84">
        <f t="shared" si="0"/>
        <v>189660</v>
      </c>
      <c r="L30" s="84">
        <f t="shared" si="0"/>
        <v>189660</v>
      </c>
      <c r="M30" s="84">
        <f t="shared" si="0"/>
        <v>189660</v>
      </c>
      <c r="R30" s="98"/>
      <c r="S30" s="98"/>
    </row>
    <row r="31" spans="2:19" ht="14.25" customHeight="1">
      <c r="B31" s="99">
        <v>2</v>
      </c>
      <c r="C31" s="94">
        <v>1</v>
      </c>
      <c r="D31" s="95">
        <v>1</v>
      </c>
      <c r="E31" s="96">
        <v>1</v>
      </c>
      <c r="F31" s="94">
        <v>1</v>
      </c>
      <c r="G31" s="97">
        <v>1</v>
      </c>
      <c r="H31" s="96" t="s">
        <v>45</v>
      </c>
      <c r="I31" s="82">
        <v>6</v>
      </c>
      <c r="J31" s="100">
        <v>189660</v>
      </c>
      <c r="K31" s="101">
        <v>189660</v>
      </c>
      <c r="L31" s="101">
        <v>189660</v>
      </c>
      <c r="M31" s="101">
        <v>189660</v>
      </c>
      <c r="R31" s="98"/>
      <c r="S31" s="98"/>
    </row>
    <row r="32" spans="2:19" ht="12.75" customHeight="1" hidden="1" collapsed="1">
      <c r="B32" s="99">
        <v>2</v>
      </c>
      <c r="C32" s="94">
        <v>1</v>
      </c>
      <c r="D32" s="95">
        <v>1</v>
      </c>
      <c r="E32" s="96">
        <v>1</v>
      </c>
      <c r="F32" s="94">
        <v>2</v>
      </c>
      <c r="G32" s="97"/>
      <c r="H32" s="96" t="s">
        <v>46</v>
      </c>
      <c r="I32" s="82">
        <v>7</v>
      </c>
      <c r="J32" s="84">
        <f>J33</f>
        <v>0</v>
      </c>
      <c r="K32" s="84">
        <f>K33</f>
        <v>0</v>
      </c>
      <c r="L32" s="84">
        <f>L33</f>
        <v>0</v>
      </c>
      <c r="M32" s="84">
        <f>M33</f>
        <v>0</v>
      </c>
      <c r="R32" s="98"/>
      <c r="S32" s="98"/>
    </row>
    <row r="33" spans="2:19" ht="12.75" customHeight="1" hidden="1" collapsed="1">
      <c r="B33" s="99">
        <v>2</v>
      </c>
      <c r="C33" s="94">
        <v>1</v>
      </c>
      <c r="D33" s="95">
        <v>1</v>
      </c>
      <c r="E33" s="96">
        <v>1</v>
      </c>
      <c r="F33" s="94">
        <v>2</v>
      </c>
      <c r="G33" s="97">
        <v>1</v>
      </c>
      <c r="H33" s="96" t="s">
        <v>46</v>
      </c>
      <c r="I33" s="82">
        <v>8</v>
      </c>
      <c r="J33" s="101">
        <v>0</v>
      </c>
      <c r="K33" s="102">
        <v>0</v>
      </c>
      <c r="L33" s="101">
        <v>0</v>
      </c>
      <c r="M33" s="102">
        <v>0</v>
      </c>
      <c r="R33" s="98"/>
      <c r="S33" s="98"/>
    </row>
    <row r="34" spans="2:19" ht="13.5" customHeight="1" hidden="1" collapsed="1">
      <c r="B34" s="99">
        <v>2</v>
      </c>
      <c r="C34" s="94">
        <v>1</v>
      </c>
      <c r="D34" s="95">
        <v>2</v>
      </c>
      <c r="E34" s="96"/>
      <c r="F34" s="94"/>
      <c r="G34" s="97"/>
      <c r="H34" s="96" t="s">
        <v>47</v>
      </c>
      <c r="I34" s="82">
        <v>9</v>
      </c>
      <c r="J34" s="84">
        <f aca="true" t="shared" si="1" ref="J34:M36">J35</f>
        <v>2770</v>
      </c>
      <c r="K34" s="83">
        <f t="shared" si="1"/>
        <v>2770</v>
      </c>
      <c r="L34" s="84">
        <f t="shared" si="1"/>
        <v>2770</v>
      </c>
      <c r="M34" s="83">
        <f t="shared" si="1"/>
        <v>2770</v>
      </c>
      <c r="R34" s="98"/>
      <c r="S34" s="98"/>
    </row>
    <row r="35" spans="2:18" ht="15.75" customHeight="1" hidden="1" collapsed="1">
      <c r="B35" s="99">
        <v>2</v>
      </c>
      <c r="C35" s="94">
        <v>1</v>
      </c>
      <c r="D35" s="95">
        <v>2</v>
      </c>
      <c r="E35" s="96">
        <v>1</v>
      </c>
      <c r="F35" s="94"/>
      <c r="G35" s="97"/>
      <c r="H35" s="96" t="s">
        <v>47</v>
      </c>
      <c r="I35" s="82">
        <v>10</v>
      </c>
      <c r="J35" s="84">
        <f t="shared" si="1"/>
        <v>2770</v>
      </c>
      <c r="K35" s="83">
        <f t="shared" si="1"/>
        <v>2770</v>
      </c>
      <c r="L35" s="83">
        <f t="shared" si="1"/>
        <v>2770</v>
      </c>
      <c r="M35" s="83">
        <f t="shared" si="1"/>
        <v>2770</v>
      </c>
      <c r="R35" s="98"/>
    </row>
    <row r="36" spans="2:19" ht="13.5" customHeight="1" hidden="1" collapsed="1">
      <c r="B36" s="99">
        <v>2</v>
      </c>
      <c r="C36" s="94">
        <v>1</v>
      </c>
      <c r="D36" s="95">
        <v>2</v>
      </c>
      <c r="E36" s="96">
        <v>1</v>
      </c>
      <c r="F36" s="94">
        <v>1</v>
      </c>
      <c r="G36" s="97"/>
      <c r="H36" s="96" t="s">
        <v>47</v>
      </c>
      <c r="I36" s="82">
        <v>11</v>
      </c>
      <c r="J36" s="83">
        <f t="shared" si="1"/>
        <v>2770</v>
      </c>
      <c r="K36" s="83">
        <f t="shared" si="1"/>
        <v>2770</v>
      </c>
      <c r="L36" s="83">
        <f t="shared" si="1"/>
        <v>2770</v>
      </c>
      <c r="M36" s="83">
        <f t="shared" si="1"/>
        <v>2770</v>
      </c>
      <c r="R36" s="98"/>
      <c r="S36" s="98"/>
    </row>
    <row r="37" spans="2:19" ht="14.25" customHeight="1">
      <c r="B37" s="99">
        <v>2</v>
      </c>
      <c r="C37" s="94">
        <v>1</v>
      </c>
      <c r="D37" s="95">
        <v>2</v>
      </c>
      <c r="E37" s="96">
        <v>1</v>
      </c>
      <c r="F37" s="94">
        <v>1</v>
      </c>
      <c r="G37" s="97">
        <v>1</v>
      </c>
      <c r="H37" s="96" t="s">
        <v>47</v>
      </c>
      <c r="I37" s="82">
        <v>12</v>
      </c>
      <c r="J37" s="102">
        <v>2770</v>
      </c>
      <c r="K37" s="101">
        <v>2770</v>
      </c>
      <c r="L37" s="101">
        <v>2770</v>
      </c>
      <c r="M37" s="101">
        <v>2770</v>
      </c>
      <c r="R37" s="98"/>
      <c r="S37" s="98"/>
    </row>
    <row r="38" spans="2:13" ht="26.25" customHeight="1">
      <c r="B38" s="103">
        <v>2</v>
      </c>
      <c r="C38" s="104">
        <v>2</v>
      </c>
      <c r="D38" s="87"/>
      <c r="E38" s="88"/>
      <c r="F38" s="89"/>
      <c r="G38" s="90"/>
      <c r="H38" s="91" t="s">
        <v>48</v>
      </c>
      <c r="I38" s="82">
        <v>13</v>
      </c>
      <c r="J38" s="105">
        <f aca="true" t="shared" si="2" ref="J38:M40">J39</f>
        <v>129800</v>
      </c>
      <c r="K38" s="106">
        <f t="shared" si="2"/>
        <v>129800</v>
      </c>
      <c r="L38" s="105">
        <f t="shared" si="2"/>
        <v>123015.65</v>
      </c>
      <c r="M38" s="105">
        <f t="shared" si="2"/>
        <v>123015.65</v>
      </c>
    </row>
    <row r="39" spans="2:20" ht="27" customHeight="1" hidden="1" collapsed="1">
      <c r="B39" s="99">
        <v>2</v>
      </c>
      <c r="C39" s="94">
        <v>2</v>
      </c>
      <c r="D39" s="95">
        <v>1</v>
      </c>
      <c r="E39" s="96"/>
      <c r="F39" s="94"/>
      <c r="G39" s="97"/>
      <c r="H39" s="88" t="s">
        <v>48</v>
      </c>
      <c r="I39" s="82">
        <v>14</v>
      </c>
      <c r="J39" s="83">
        <f t="shared" si="2"/>
        <v>129800</v>
      </c>
      <c r="K39" s="84">
        <f t="shared" si="2"/>
        <v>129800</v>
      </c>
      <c r="L39" s="83">
        <f t="shared" si="2"/>
        <v>123015.65</v>
      </c>
      <c r="M39" s="84">
        <f t="shared" si="2"/>
        <v>123015.65</v>
      </c>
      <c r="R39" s="98"/>
      <c r="T39" s="98"/>
    </row>
    <row r="40" spans="2:19" ht="15.75" customHeight="1" hidden="1" collapsed="1">
      <c r="B40" s="99">
        <v>2</v>
      </c>
      <c r="C40" s="94">
        <v>2</v>
      </c>
      <c r="D40" s="95">
        <v>1</v>
      </c>
      <c r="E40" s="96">
        <v>1</v>
      </c>
      <c r="F40" s="94"/>
      <c r="G40" s="97"/>
      <c r="H40" s="88" t="s">
        <v>48</v>
      </c>
      <c r="I40" s="82">
        <v>15</v>
      </c>
      <c r="J40" s="83">
        <f t="shared" si="2"/>
        <v>129800</v>
      </c>
      <c r="K40" s="84">
        <f t="shared" si="2"/>
        <v>129800</v>
      </c>
      <c r="L40" s="93">
        <f t="shared" si="2"/>
        <v>123015.65</v>
      </c>
      <c r="M40" s="93">
        <f t="shared" si="2"/>
        <v>123015.65</v>
      </c>
      <c r="R40" s="98"/>
      <c r="S40" s="98"/>
    </row>
    <row r="41" spans="2:19" ht="24.75" customHeight="1" hidden="1" collapsed="1">
      <c r="B41" s="107">
        <v>2</v>
      </c>
      <c r="C41" s="108">
        <v>2</v>
      </c>
      <c r="D41" s="109">
        <v>1</v>
      </c>
      <c r="E41" s="110">
        <v>1</v>
      </c>
      <c r="F41" s="108">
        <v>1</v>
      </c>
      <c r="G41" s="111"/>
      <c r="H41" s="88" t="s">
        <v>48</v>
      </c>
      <c r="I41" s="82">
        <v>16</v>
      </c>
      <c r="J41" s="112">
        <f>SUM(J42:J56)</f>
        <v>129800</v>
      </c>
      <c r="K41" s="112">
        <f>SUM(K42:K56)</f>
        <v>129800</v>
      </c>
      <c r="L41" s="113">
        <f>SUM(L42:L56)</f>
        <v>123015.65</v>
      </c>
      <c r="M41" s="113">
        <f>SUM(M42:M56)</f>
        <v>123015.65</v>
      </c>
      <c r="R41" s="98"/>
      <c r="S41" s="98"/>
    </row>
    <row r="42" spans="2:19" ht="15.75" customHeight="1" hidden="1" collapsed="1">
      <c r="B42" s="99">
        <v>2</v>
      </c>
      <c r="C42" s="94">
        <v>2</v>
      </c>
      <c r="D42" s="95">
        <v>1</v>
      </c>
      <c r="E42" s="96">
        <v>1</v>
      </c>
      <c r="F42" s="94">
        <v>1</v>
      </c>
      <c r="G42" s="114">
        <v>1</v>
      </c>
      <c r="H42" s="96" t="s">
        <v>49</v>
      </c>
      <c r="I42" s="82">
        <v>17</v>
      </c>
      <c r="J42" s="101">
        <v>0</v>
      </c>
      <c r="K42" s="101">
        <v>0</v>
      </c>
      <c r="L42" s="101">
        <v>0</v>
      </c>
      <c r="M42" s="101">
        <v>0</v>
      </c>
      <c r="R42" s="98"/>
      <c r="S42" s="98"/>
    </row>
    <row r="43" spans="2:19" ht="26.25" customHeight="1">
      <c r="B43" s="99">
        <v>2</v>
      </c>
      <c r="C43" s="94">
        <v>2</v>
      </c>
      <c r="D43" s="95">
        <v>1</v>
      </c>
      <c r="E43" s="96">
        <v>1</v>
      </c>
      <c r="F43" s="94">
        <v>1</v>
      </c>
      <c r="G43" s="97">
        <v>2</v>
      </c>
      <c r="H43" s="96" t="s">
        <v>50</v>
      </c>
      <c r="I43" s="82">
        <v>18</v>
      </c>
      <c r="J43" s="101">
        <v>71.1</v>
      </c>
      <c r="K43" s="101">
        <v>71.1</v>
      </c>
      <c r="L43" s="101">
        <v>71.1</v>
      </c>
      <c r="M43" s="101">
        <v>71.1</v>
      </c>
      <c r="R43" s="98"/>
      <c r="S43" s="98"/>
    </row>
    <row r="44" spans="2:19" ht="26.25" customHeight="1">
      <c r="B44" s="99">
        <v>2</v>
      </c>
      <c r="C44" s="94">
        <v>2</v>
      </c>
      <c r="D44" s="95">
        <v>1</v>
      </c>
      <c r="E44" s="96">
        <v>1</v>
      </c>
      <c r="F44" s="94">
        <v>1</v>
      </c>
      <c r="G44" s="97">
        <v>5</v>
      </c>
      <c r="H44" s="96" t="s">
        <v>51</v>
      </c>
      <c r="I44" s="82">
        <v>19</v>
      </c>
      <c r="J44" s="101">
        <v>1345.79</v>
      </c>
      <c r="K44" s="101">
        <v>1345.79</v>
      </c>
      <c r="L44" s="101">
        <v>1345.79</v>
      </c>
      <c r="M44" s="101">
        <v>1345.79</v>
      </c>
      <c r="R44" s="98"/>
      <c r="S44" s="98"/>
    </row>
    <row r="45" spans="2:19" ht="27" customHeight="1">
      <c r="B45" s="99">
        <v>2</v>
      </c>
      <c r="C45" s="94">
        <v>2</v>
      </c>
      <c r="D45" s="95">
        <v>1</v>
      </c>
      <c r="E45" s="96">
        <v>1</v>
      </c>
      <c r="F45" s="94">
        <v>1</v>
      </c>
      <c r="G45" s="97">
        <v>6</v>
      </c>
      <c r="H45" s="96" t="s">
        <v>52</v>
      </c>
      <c r="I45" s="82">
        <v>20</v>
      </c>
      <c r="J45" s="101">
        <v>17300</v>
      </c>
      <c r="K45" s="101">
        <v>17300</v>
      </c>
      <c r="L45" s="101">
        <v>17300</v>
      </c>
      <c r="M45" s="101">
        <v>17300</v>
      </c>
      <c r="R45" s="98"/>
      <c r="S45" s="98"/>
    </row>
    <row r="46" spans="2:19" ht="26.25" customHeight="1" hidden="1" collapsed="1">
      <c r="B46" s="115">
        <v>2</v>
      </c>
      <c r="C46" s="89">
        <v>2</v>
      </c>
      <c r="D46" s="87">
        <v>1</v>
      </c>
      <c r="E46" s="88">
        <v>1</v>
      </c>
      <c r="F46" s="89">
        <v>1</v>
      </c>
      <c r="G46" s="90">
        <v>7</v>
      </c>
      <c r="H46" s="88" t="s">
        <v>53</v>
      </c>
      <c r="I46" s="82">
        <v>21</v>
      </c>
      <c r="J46" s="101">
        <v>0</v>
      </c>
      <c r="K46" s="101">
        <v>0</v>
      </c>
      <c r="L46" s="101">
        <v>0</v>
      </c>
      <c r="M46" s="101">
        <v>0</v>
      </c>
      <c r="R46" s="98"/>
      <c r="S46" s="98"/>
    </row>
    <row r="47" spans="2:19" ht="15" customHeight="1">
      <c r="B47" s="99">
        <v>2</v>
      </c>
      <c r="C47" s="94">
        <v>2</v>
      </c>
      <c r="D47" s="95">
        <v>1</v>
      </c>
      <c r="E47" s="96">
        <v>1</v>
      </c>
      <c r="F47" s="94">
        <v>1</v>
      </c>
      <c r="G47" s="97">
        <v>11</v>
      </c>
      <c r="H47" s="96" t="s">
        <v>54</v>
      </c>
      <c r="I47" s="82">
        <v>22</v>
      </c>
      <c r="J47" s="102">
        <v>861.36</v>
      </c>
      <c r="K47" s="101">
        <v>861.36</v>
      </c>
      <c r="L47" s="101">
        <v>861.36</v>
      </c>
      <c r="M47" s="101">
        <v>861.36</v>
      </c>
      <c r="R47" s="98"/>
      <c r="S47" s="98"/>
    </row>
    <row r="48" spans="2:19" ht="15.75" customHeight="1" hidden="1" collapsed="1">
      <c r="B48" s="107">
        <v>2</v>
      </c>
      <c r="C48" s="116">
        <v>2</v>
      </c>
      <c r="D48" s="117">
        <v>1</v>
      </c>
      <c r="E48" s="117">
        <v>1</v>
      </c>
      <c r="F48" s="117">
        <v>1</v>
      </c>
      <c r="G48" s="118">
        <v>12</v>
      </c>
      <c r="H48" s="119" t="s">
        <v>55</v>
      </c>
      <c r="I48" s="82">
        <v>23</v>
      </c>
      <c r="J48" s="120">
        <v>0</v>
      </c>
      <c r="K48" s="101">
        <v>0</v>
      </c>
      <c r="L48" s="101">
        <v>0</v>
      </c>
      <c r="M48" s="101">
        <v>0</v>
      </c>
      <c r="R48" s="98"/>
      <c r="S48" s="98"/>
    </row>
    <row r="49" spans="2:19" ht="25.5" customHeight="1" hidden="1" collapsed="1">
      <c r="B49" s="99">
        <v>2</v>
      </c>
      <c r="C49" s="94">
        <v>2</v>
      </c>
      <c r="D49" s="95">
        <v>1</v>
      </c>
      <c r="E49" s="95">
        <v>1</v>
      </c>
      <c r="F49" s="95">
        <v>1</v>
      </c>
      <c r="G49" s="97">
        <v>14</v>
      </c>
      <c r="H49" s="121" t="s">
        <v>56</v>
      </c>
      <c r="I49" s="82">
        <v>24</v>
      </c>
      <c r="J49" s="102">
        <v>0</v>
      </c>
      <c r="K49" s="102">
        <v>0</v>
      </c>
      <c r="L49" s="102">
        <v>0</v>
      </c>
      <c r="M49" s="102">
        <v>0</v>
      </c>
      <c r="R49" s="98"/>
      <c r="S49" s="98"/>
    </row>
    <row r="50" spans="2:19" ht="27.75" customHeight="1">
      <c r="B50" s="99">
        <v>2</v>
      </c>
      <c r="C50" s="94">
        <v>2</v>
      </c>
      <c r="D50" s="95">
        <v>1</v>
      </c>
      <c r="E50" s="95">
        <v>1</v>
      </c>
      <c r="F50" s="95">
        <v>1</v>
      </c>
      <c r="G50" s="97">
        <v>15</v>
      </c>
      <c r="H50" s="96" t="s">
        <v>57</v>
      </c>
      <c r="I50" s="82">
        <v>25</v>
      </c>
      <c r="J50" s="102">
        <v>14103</v>
      </c>
      <c r="K50" s="101">
        <v>14103</v>
      </c>
      <c r="L50" s="101">
        <v>14048.24</v>
      </c>
      <c r="M50" s="101">
        <v>14048.24</v>
      </c>
      <c r="R50" s="98"/>
      <c r="S50" s="98"/>
    </row>
    <row r="51" spans="2:19" ht="15.75" customHeight="1">
      <c r="B51" s="99">
        <v>2</v>
      </c>
      <c r="C51" s="94">
        <v>2</v>
      </c>
      <c r="D51" s="95">
        <v>1</v>
      </c>
      <c r="E51" s="95">
        <v>1</v>
      </c>
      <c r="F51" s="95">
        <v>1</v>
      </c>
      <c r="G51" s="97">
        <v>16</v>
      </c>
      <c r="H51" s="96" t="s">
        <v>58</v>
      </c>
      <c r="I51" s="82">
        <v>26</v>
      </c>
      <c r="J51" s="102">
        <v>199</v>
      </c>
      <c r="K51" s="101">
        <v>199</v>
      </c>
      <c r="L51" s="101">
        <v>199</v>
      </c>
      <c r="M51" s="101">
        <v>199</v>
      </c>
      <c r="R51" s="98"/>
      <c r="S51" s="98"/>
    </row>
    <row r="52" spans="2:19" ht="27.75" customHeight="1" hidden="1" collapsed="1">
      <c r="B52" s="99">
        <v>2</v>
      </c>
      <c r="C52" s="94">
        <v>2</v>
      </c>
      <c r="D52" s="95">
        <v>1</v>
      </c>
      <c r="E52" s="95">
        <v>1</v>
      </c>
      <c r="F52" s="95">
        <v>1</v>
      </c>
      <c r="G52" s="97">
        <v>17</v>
      </c>
      <c r="H52" s="96" t="s">
        <v>59</v>
      </c>
      <c r="I52" s="82">
        <v>27</v>
      </c>
      <c r="J52" s="102">
        <v>0</v>
      </c>
      <c r="K52" s="102">
        <v>0</v>
      </c>
      <c r="L52" s="102">
        <v>0</v>
      </c>
      <c r="M52" s="102">
        <v>0</v>
      </c>
      <c r="R52" s="98"/>
      <c r="S52" s="98"/>
    </row>
    <row r="53" spans="2:19" ht="14.25" customHeight="1">
      <c r="B53" s="99">
        <v>2</v>
      </c>
      <c r="C53" s="94">
        <v>2</v>
      </c>
      <c r="D53" s="95">
        <v>1</v>
      </c>
      <c r="E53" s="95">
        <v>1</v>
      </c>
      <c r="F53" s="95">
        <v>1</v>
      </c>
      <c r="G53" s="97">
        <v>20</v>
      </c>
      <c r="H53" s="96" t="s">
        <v>60</v>
      </c>
      <c r="I53" s="82">
        <v>28</v>
      </c>
      <c r="J53" s="102">
        <v>80470</v>
      </c>
      <c r="K53" s="101">
        <v>80470</v>
      </c>
      <c r="L53" s="101">
        <v>73740.41</v>
      </c>
      <c r="M53" s="101">
        <v>73740.41</v>
      </c>
      <c r="R53" s="98"/>
      <c r="S53" s="98"/>
    </row>
    <row r="54" spans="2:19" ht="27.75" customHeight="1">
      <c r="B54" s="99">
        <v>2</v>
      </c>
      <c r="C54" s="94">
        <v>2</v>
      </c>
      <c r="D54" s="95">
        <v>1</v>
      </c>
      <c r="E54" s="95">
        <v>1</v>
      </c>
      <c r="F54" s="95">
        <v>1</v>
      </c>
      <c r="G54" s="97">
        <v>21</v>
      </c>
      <c r="H54" s="96" t="s">
        <v>61</v>
      </c>
      <c r="I54" s="82">
        <v>29</v>
      </c>
      <c r="J54" s="102">
        <v>1453.72</v>
      </c>
      <c r="K54" s="101">
        <v>1453.72</v>
      </c>
      <c r="L54" s="101">
        <v>1453.72</v>
      </c>
      <c r="M54" s="101">
        <v>1453.72</v>
      </c>
      <c r="R54" s="98"/>
      <c r="S54" s="98"/>
    </row>
    <row r="55" spans="2:19" ht="12" customHeight="1" hidden="1" collapsed="1">
      <c r="B55" s="99">
        <v>2</v>
      </c>
      <c r="C55" s="94">
        <v>2</v>
      </c>
      <c r="D55" s="95">
        <v>1</v>
      </c>
      <c r="E55" s="95">
        <v>1</v>
      </c>
      <c r="F55" s="95">
        <v>1</v>
      </c>
      <c r="G55" s="97">
        <v>22</v>
      </c>
      <c r="H55" s="96" t="s">
        <v>62</v>
      </c>
      <c r="I55" s="82">
        <v>30</v>
      </c>
      <c r="J55" s="102">
        <v>0</v>
      </c>
      <c r="K55" s="101">
        <v>0</v>
      </c>
      <c r="L55" s="101">
        <v>0</v>
      </c>
      <c r="M55" s="101">
        <v>0</v>
      </c>
      <c r="R55" s="98"/>
      <c r="S55" s="98"/>
    </row>
    <row r="56" spans="2:19" ht="15" customHeight="1">
      <c r="B56" s="99">
        <v>2</v>
      </c>
      <c r="C56" s="94">
        <v>2</v>
      </c>
      <c r="D56" s="95">
        <v>1</v>
      </c>
      <c r="E56" s="95">
        <v>1</v>
      </c>
      <c r="F56" s="95">
        <v>1</v>
      </c>
      <c r="G56" s="97">
        <v>30</v>
      </c>
      <c r="H56" s="96" t="s">
        <v>63</v>
      </c>
      <c r="I56" s="82">
        <v>31</v>
      </c>
      <c r="J56" s="102">
        <v>13996.03</v>
      </c>
      <c r="K56" s="101">
        <v>13996.03</v>
      </c>
      <c r="L56" s="101">
        <v>13996.03</v>
      </c>
      <c r="M56" s="101">
        <v>13996.03</v>
      </c>
      <c r="R56" s="98"/>
      <c r="S56" s="98"/>
    </row>
    <row r="57" spans="2:13" ht="14.25" customHeight="1" hidden="1" collapsed="1">
      <c r="B57" s="122">
        <v>2</v>
      </c>
      <c r="C57" s="123">
        <v>3</v>
      </c>
      <c r="D57" s="86"/>
      <c r="E57" s="87"/>
      <c r="F57" s="87"/>
      <c r="G57" s="90"/>
      <c r="H57" s="124" t="s">
        <v>64</v>
      </c>
      <c r="I57" s="82">
        <v>32</v>
      </c>
      <c r="J57" s="105">
        <f>J58</f>
        <v>0</v>
      </c>
      <c r="K57" s="105">
        <f>K58</f>
        <v>0</v>
      </c>
      <c r="L57" s="105">
        <f>L58</f>
        <v>0</v>
      </c>
      <c r="M57" s="105">
        <f>M58</f>
        <v>0</v>
      </c>
    </row>
    <row r="58" spans="2:20" ht="13.5" customHeight="1" hidden="1" collapsed="1">
      <c r="B58" s="99">
        <v>2</v>
      </c>
      <c r="C58" s="94">
        <v>3</v>
      </c>
      <c r="D58" s="95">
        <v>1</v>
      </c>
      <c r="E58" s="95"/>
      <c r="F58" s="95"/>
      <c r="G58" s="97"/>
      <c r="H58" s="96" t="s">
        <v>65</v>
      </c>
      <c r="I58" s="82">
        <v>33</v>
      </c>
      <c r="J58" s="83">
        <f>SUM(J59+J64+J69)</f>
        <v>0</v>
      </c>
      <c r="K58" s="125">
        <f>SUM(K59+K64+K69)</f>
        <v>0</v>
      </c>
      <c r="L58" s="84">
        <f>SUM(L59+L64+L69)</f>
        <v>0</v>
      </c>
      <c r="M58" s="83">
        <f>SUM(M59+M64+M69)</f>
        <v>0</v>
      </c>
      <c r="R58" s="98"/>
      <c r="T58" s="98"/>
    </row>
    <row r="59" spans="2:19" ht="15" customHeight="1" hidden="1" collapsed="1">
      <c r="B59" s="99">
        <v>2</v>
      </c>
      <c r="C59" s="94">
        <v>3</v>
      </c>
      <c r="D59" s="95">
        <v>1</v>
      </c>
      <c r="E59" s="95">
        <v>1</v>
      </c>
      <c r="F59" s="95"/>
      <c r="G59" s="97"/>
      <c r="H59" s="96" t="s">
        <v>66</v>
      </c>
      <c r="I59" s="82">
        <v>34</v>
      </c>
      <c r="J59" s="83">
        <f>J60</f>
        <v>0</v>
      </c>
      <c r="K59" s="125">
        <f>K60</f>
        <v>0</v>
      </c>
      <c r="L59" s="84">
        <f>L60</f>
        <v>0</v>
      </c>
      <c r="M59" s="83">
        <f>M60</f>
        <v>0</v>
      </c>
      <c r="R59" s="98"/>
      <c r="S59" s="98"/>
    </row>
    <row r="60" spans="2:19" ht="13.5" customHeight="1" hidden="1" collapsed="1">
      <c r="B60" s="99">
        <v>2</v>
      </c>
      <c r="C60" s="94">
        <v>3</v>
      </c>
      <c r="D60" s="95">
        <v>1</v>
      </c>
      <c r="E60" s="95">
        <v>1</v>
      </c>
      <c r="F60" s="95">
        <v>1</v>
      </c>
      <c r="G60" s="97"/>
      <c r="H60" s="96" t="s">
        <v>66</v>
      </c>
      <c r="I60" s="82">
        <v>35</v>
      </c>
      <c r="J60" s="83">
        <f>SUM(J61:J63)</f>
        <v>0</v>
      </c>
      <c r="K60" s="125">
        <f>SUM(K61:K63)</f>
        <v>0</v>
      </c>
      <c r="L60" s="84">
        <f>SUM(L61:L63)</f>
        <v>0</v>
      </c>
      <c r="M60" s="83">
        <f>SUM(M61:M63)</f>
        <v>0</v>
      </c>
      <c r="R60" s="98"/>
      <c r="S60" s="98"/>
    </row>
    <row r="61" spans="2:19" s="126" customFormat="1" ht="25.5" customHeight="1" hidden="1" collapsed="1">
      <c r="B61" s="99">
        <v>2</v>
      </c>
      <c r="C61" s="94">
        <v>3</v>
      </c>
      <c r="D61" s="95">
        <v>1</v>
      </c>
      <c r="E61" s="95">
        <v>1</v>
      </c>
      <c r="F61" s="95">
        <v>1</v>
      </c>
      <c r="G61" s="97">
        <v>1</v>
      </c>
      <c r="H61" s="96" t="s">
        <v>67</v>
      </c>
      <c r="I61" s="82">
        <v>36</v>
      </c>
      <c r="J61" s="102">
        <v>0</v>
      </c>
      <c r="K61" s="102">
        <v>0</v>
      </c>
      <c r="L61" s="102">
        <v>0</v>
      </c>
      <c r="M61" s="102">
        <v>0</v>
      </c>
      <c r="R61" s="98"/>
      <c r="S61" s="98"/>
    </row>
    <row r="62" spans="2:19" ht="19.5" customHeight="1" hidden="1" collapsed="1">
      <c r="B62" s="99">
        <v>2</v>
      </c>
      <c r="C62" s="89">
        <v>3</v>
      </c>
      <c r="D62" s="87">
        <v>1</v>
      </c>
      <c r="E62" s="87">
        <v>1</v>
      </c>
      <c r="F62" s="87">
        <v>1</v>
      </c>
      <c r="G62" s="90">
        <v>2</v>
      </c>
      <c r="H62" s="88" t="s">
        <v>68</v>
      </c>
      <c r="I62" s="82">
        <v>37</v>
      </c>
      <c r="J62" s="100">
        <v>0</v>
      </c>
      <c r="K62" s="100">
        <v>0</v>
      </c>
      <c r="L62" s="100">
        <v>0</v>
      </c>
      <c r="M62" s="100">
        <v>0</v>
      </c>
      <c r="R62" s="98"/>
      <c r="S62" s="98"/>
    </row>
    <row r="63" spans="2:19" ht="16.5" customHeight="1" hidden="1" collapsed="1">
      <c r="B63" s="94">
        <v>2</v>
      </c>
      <c r="C63" s="95">
        <v>3</v>
      </c>
      <c r="D63" s="95">
        <v>1</v>
      </c>
      <c r="E63" s="95">
        <v>1</v>
      </c>
      <c r="F63" s="95">
        <v>1</v>
      </c>
      <c r="G63" s="97">
        <v>3</v>
      </c>
      <c r="H63" s="96" t="s">
        <v>69</v>
      </c>
      <c r="I63" s="82">
        <v>38</v>
      </c>
      <c r="J63" s="102">
        <v>0</v>
      </c>
      <c r="K63" s="102">
        <v>0</v>
      </c>
      <c r="L63" s="102">
        <v>0</v>
      </c>
      <c r="M63" s="102">
        <v>0</v>
      </c>
      <c r="R63" s="98"/>
      <c r="S63" s="98"/>
    </row>
    <row r="64" spans="2:19" ht="29.25" customHeight="1" hidden="1" collapsed="1">
      <c r="B64" s="89">
        <v>2</v>
      </c>
      <c r="C64" s="87">
        <v>3</v>
      </c>
      <c r="D64" s="87">
        <v>1</v>
      </c>
      <c r="E64" s="87">
        <v>2</v>
      </c>
      <c r="F64" s="87"/>
      <c r="G64" s="90"/>
      <c r="H64" s="88" t="s">
        <v>70</v>
      </c>
      <c r="I64" s="82">
        <v>39</v>
      </c>
      <c r="J64" s="105">
        <f>J65</f>
        <v>0</v>
      </c>
      <c r="K64" s="127">
        <f>K65</f>
        <v>0</v>
      </c>
      <c r="L64" s="106">
        <f>L65</f>
        <v>0</v>
      </c>
      <c r="M64" s="106">
        <f>M65</f>
        <v>0</v>
      </c>
      <c r="R64" s="98"/>
      <c r="S64" s="98"/>
    </row>
    <row r="65" spans="2:19" ht="27" customHeight="1" hidden="1" collapsed="1">
      <c r="B65" s="108">
        <v>2</v>
      </c>
      <c r="C65" s="109">
        <v>3</v>
      </c>
      <c r="D65" s="109">
        <v>1</v>
      </c>
      <c r="E65" s="109">
        <v>2</v>
      </c>
      <c r="F65" s="109">
        <v>1</v>
      </c>
      <c r="G65" s="111"/>
      <c r="H65" s="88" t="s">
        <v>70</v>
      </c>
      <c r="I65" s="82">
        <v>40</v>
      </c>
      <c r="J65" s="93">
        <f>SUM(J66:J68)</f>
        <v>0</v>
      </c>
      <c r="K65" s="128">
        <f>SUM(K66:K68)</f>
        <v>0</v>
      </c>
      <c r="L65" s="92">
        <f>SUM(L66:L68)</f>
        <v>0</v>
      </c>
      <c r="M65" s="84">
        <f>SUM(M66:M68)</f>
        <v>0</v>
      </c>
      <c r="R65" s="98"/>
      <c r="S65" s="98"/>
    </row>
    <row r="66" spans="2:19" s="126" customFormat="1" ht="27" customHeight="1" hidden="1" collapsed="1">
      <c r="B66" s="94">
        <v>2</v>
      </c>
      <c r="C66" s="95">
        <v>3</v>
      </c>
      <c r="D66" s="95">
        <v>1</v>
      </c>
      <c r="E66" s="95">
        <v>2</v>
      </c>
      <c r="F66" s="95">
        <v>1</v>
      </c>
      <c r="G66" s="97">
        <v>1</v>
      </c>
      <c r="H66" s="99" t="s">
        <v>67</v>
      </c>
      <c r="I66" s="82">
        <v>41</v>
      </c>
      <c r="J66" s="102">
        <v>0</v>
      </c>
      <c r="K66" s="102">
        <v>0</v>
      </c>
      <c r="L66" s="102">
        <v>0</v>
      </c>
      <c r="M66" s="102">
        <v>0</v>
      </c>
      <c r="R66" s="98"/>
      <c r="S66" s="98"/>
    </row>
    <row r="67" spans="2:19" ht="16.5" customHeight="1" hidden="1" collapsed="1">
      <c r="B67" s="94">
        <v>2</v>
      </c>
      <c r="C67" s="95">
        <v>3</v>
      </c>
      <c r="D67" s="95">
        <v>1</v>
      </c>
      <c r="E67" s="95">
        <v>2</v>
      </c>
      <c r="F67" s="95">
        <v>1</v>
      </c>
      <c r="G67" s="97">
        <v>2</v>
      </c>
      <c r="H67" s="99" t="s">
        <v>68</v>
      </c>
      <c r="I67" s="82">
        <v>42</v>
      </c>
      <c r="J67" s="102">
        <v>0</v>
      </c>
      <c r="K67" s="102">
        <v>0</v>
      </c>
      <c r="L67" s="102">
        <v>0</v>
      </c>
      <c r="M67" s="102">
        <v>0</v>
      </c>
      <c r="R67" s="98"/>
      <c r="S67" s="98"/>
    </row>
    <row r="68" spans="2:19" ht="15" customHeight="1" hidden="1" collapsed="1">
      <c r="B68" s="94">
        <v>2</v>
      </c>
      <c r="C68" s="95">
        <v>3</v>
      </c>
      <c r="D68" s="95">
        <v>1</v>
      </c>
      <c r="E68" s="95">
        <v>2</v>
      </c>
      <c r="F68" s="95">
        <v>1</v>
      </c>
      <c r="G68" s="97">
        <v>3</v>
      </c>
      <c r="H68" s="99" t="s">
        <v>69</v>
      </c>
      <c r="I68" s="82">
        <v>43</v>
      </c>
      <c r="J68" s="102">
        <v>0</v>
      </c>
      <c r="K68" s="102">
        <v>0</v>
      </c>
      <c r="L68" s="102">
        <v>0</v>
      </c>
      <c r="M68" s="102">
        <v>0</v>
      </c>
      <c r="R68" s="98"/>
      <c r="S68" s="98"/>
    </row>
    <row r="69" spans="2:19" ht="27.75" customHeight="1" hidden="1" collapsed="1">
      <c r="B69" s="94">
        <v>2</v>
      </c>
      <c r="C69" s="95">
        <v>3</v>
      </c>
      <c r="D69" s="95">
        <v>1</v>
      </c>
      <c r="E69" s="95">
        <v>3</v>
      </c>
      <c r="F69" s="95"/>
      <c r="G69" s="97"/>
      <c r="H69" s="99" t="s">
        <v>71</v>
      </c>
      <c r="I69" s="82">
        <v>44</v>
      </c>
      <c r="J69" s="83">
        <f>J70</f>
        <v>0</v>
      </c>
      <c r="K69" s="125">
        <f>K70</f>
        <v>0</v>
      </c>
      <c r="L69" s="84">
        <f>L70</f>
        <v>0</v>
      </c>
      <c r="M69" s="84">
        <f>M70</f>
        <v>0</v>
      </c>
      <c r="R69" s="98"/>
      <c r="S69" s="98"/>
    </row>
    <row r="70" spans="2:19" ht="26.25" customHeight="1" hidden="1" collapsed="1">
      <c r="B70" s="94">
        <v>2</v>
      </c>
      <c r="C70" s="95">
        <v>3</v>
      </c>
      <c r="D70" s="95">
        <v>1</v>
      </c>
      <c r="E70" s="95">
        <v>3</v>
      </c>
      <c r="F70" s="95">
        <v>1</v>
      </c>
      <c r="G70" s="97"/>
      <c r="H70" s="99" t="s">
        <v>72</v>
      </c>
      <c r="I70" s="82">
        <v>45</v>
      </c>
      <c r="J70" s="83">
        <f>SUM(J71:J73)</f>
        <v>0</v>
      </c>
      <c r="K70" s="125">
        <f>SUM(K71:K73)</f>
        <v>0</v>
      </c>
      <c r="L70" s="84">
        <f>SUM(L71:L73)</f>
        <v>0</v>
      </c>
      <c r="M70" s="84">
        <f>SUM(M71:M73)</f>
        <v>0</v>
      </c>
      <c r="R70" s="98"/>
      <c r="S70" s="98"/>
    </row>
    <row r="71" spans="2:19" ht="15" customHeight="1" hidden="1" collapsed="1">
      <c r="B71" s="89">
        <v>2</v>
      </c>
      <c r="C71" s="87">
        <v>3</v>
      </c>
      <c r="D71" s="87">
        <v>1</v>
      </c>
      <c r="E71" s="87">
        <v>3</v>
      </c>
      <c r="F71" s="87">
        <v>1</v>
      </c>
      <c r="G71" s="90">
        <v>1</v>
      </c>
      <c r="H71" s="115" t="s">
        <v>73</v>
      </c>
      <c r="I71" s="82">
        <v>46</v>
      </c>
      <c r="J71" s="100">
        <v>0</v>
      </c>
      <c r="K71" s="100">
        <v>0</v>
      </c>
      <c r="L71" s="100">
        <v>0</v>
      </c>
      <c r="M71" s="100">
        <v>0</v>
      </c>
      <c r="R71" s="98"/>
      <c r="S71" s="98"/>
    </row>
    <row r="72" spans="2:19" ht="16.5" customHeight="1" hidden="1" collapsed="1">
      <c r="B72" s="94">
        <v>2</v>
      </c>
      <c r="C72" s="95">
        <v>3</v>
      </c>
      <c r="D72" s="95">
        <v>1</v>
      </c>
      <c r="E72" s="95">
        <v>3</v>
      </c>
      <c r="F72" s="95">
        <v>1</v>
      </c>
      <c r="G72" s="97">
        <v>2</v>
      </c>
      <c r="H72" s="99" t="s">
        <v>74</v>
      </c>
      <c r="I72" s="82">
        <v>47</v>
      </c>
      <c r="J72" s="102">
        <v>0</v>
      </c>
      <c r="K72" s="102">
        <v>0</v>
      </c>
      <c r="L72" s="102">
        <v>0</v>
      </c>
      <c r="M72" s="102">
        <v>0</v>
      </c>
      <c r="R72" s="98"/>
      <c r="S72" s="98"/>
    </row>
    <row r="73" spans="2:19" ht="17.25" customHeight="1" hidden="1" collapsed="1">
      <c r="B73" s="89">
        <v>2</v>
      </c>
      <c r="C73" s="87">
        <v>3</v>
      </c>
      <c r="D73" s="87">
        <v>1</v>
      </c>
      <c r="E73" s="87">
        <v>3</v>
      </c>
      <c r="F73" s="87">
        <v>1</v>
      </c>
      <c r="G73" s="90">
        <v>3</v>
      </c>
      <c r="H73" s="115" t="s">
        <v>75</v>
      </c>
      <c r="I73" s="82">
        <v>48</v>
      </c>
      <c r="J73" s="100">
        <v>0</v>
      </c>
      <c r="K73" s="100">
        <v>0</v>
      </c>
      <c r="L73" s="100">
        <v>0</v>
      </c>
      <c r="M73" s="100">
        <v>0</v>
      </c>
      <c r="R73" s="98"/>
      <c r="S73" s="98"/>
    </row>
    <row r="74" spans="2:13" ht="12.75" customHeight="1" hidden="1" collapsed="1">
      <c r="B74" s="89">
        <v>2</v>
      </c>
      <c r="C74" s="87">
        <v>3</v>
      </c>
      <c r="D74" s="87">
        <v>2</v>
      </c>
      <c r="E74" s="87"/>
      <c r="F74" s="87"/>
      <c r="G74" s="90"/>
      <c r="H74" s="115" t="s">
        <v>76</v>
      </c>
      <c r="I74" s="82">
        <v>49</v>
      </c>
      <c r="J74" s="83">
        <f aca="true" t="shared" si="3" ref="J74:M75">J75</f>
        <v>0</v>
      </c>
      <c r="K74" s="83">
        <f t="shared" si="3"/>
        <v>0</v>
      </c>
      <c r="L74" s="83">
        <f t="shared" si="3"/>
        <v>0</v>
      </c>
      <c r="M74" s="83">
        <f t="shared" si="3"/>
        <v>0</v>
      </c>
    </row>
    <row r="75" spans="2:13" ht="12" customHeight="1" hidden="1" collapsed="1">
      <c r="B75" s="89">
        <v>2</v>
      </c>
      <c r="C75" s="87">
        <v>3</v>
      </c>
      <c r="D75" s="87">
        <v>2</v>
      </c>
      <c r="E75" s="87">
        <v>1</v>
      </c>
      <c r="F75" s="87"/>
      <c r="G75" s="90"/>
      <c r="H75" s="115" t="s">
        <v>76</v>
      </c>
      <c r="I75" s="82">
        <v>50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</row>
    <row r="76" spans="2:13" ht="15.75" customHeight="1" hidden="1" collapsed="1">
      <c r="B76" s="89">
        <v>2</v>
      </c>
      <c r="C76" s="87">
        <v>3</v>
      </c>
      <c r="D76" s="87">
        <v>2</v>
      </c>
      <c r="E76" s="87">
        <v>1</v>
      </c>
      <c r="F76" s="87">
        <v>1</v>
      </c>
      <c r="G76" s="90"/>
      <c r="H76" s="115" t="s">
        <v>76</v>
      </c>
      <c r="I76" s="82">
        <v>51</v>
      </c>
      <c r="J76" s="83">
        <f>SUM(J77)</f>
        <v>0</v>
      </c>
      <c r="K76" s="83">
        <f>SUM(K77)</f>
        <v>0</v>
      </c>
      <c r="L76" s="83">
        <f>SUM(L77)</f>
        <v>0</v>
      </c>
      <c r="M76" s="83">
        <f>SUM(M77)</f>
        <v>0</v>
      </c>
    </row>
    <row r="77" spans="2:13" ht="13.5" customHeight="1" hidden="1" collapsed="1">
      <c r="B77" s="89">
        <v>2</v>
      </c>
      <c r="C77" s="87">
        <v>3</v>
      </c>
      <c r="D77" s="87">
        <v>2</v>
      </c>
      <c r="E77" s="87">
        <v>1</v>
      </c>
      <c r="F77" s="87">
        <v>1</v>
      </c>
      <c r="G77" s="90">
        <v>1</v>
      </c>
      <c r="H77" s="115" t="s">
        <v>76</v>
      </c>
      <c r="I77" s="82">
        <v>52</v>
      </c>
      <c r="J77" s="102">
        <v>0</v>
      </c>
      <c r="K77" s="102">
        <v>0</v>
      </c>
      <c r="L77" s="102">
        <v>0</v>
      </c>
      <c r="M77" s="102">
        <v>0</v>
      </c>
    </row>
    <row r="78" spans="2:13" ht="16.5" customHeight="1" hidden="1" collapsed="1">
      <c r="B78" s="78">
        <v>2</v>
      </c>
      <c r="C78" s="79">
        <v>4</v>
      </c>
      <c r="D78" s="79"/>
      <c r="E78" s="79"/>
      <c r="F78" s="79"/>
      <c r="G78" s="81"/>
      <c r="H78" s="129" t="s">
        <v>77</v>
      </c>
      <c r="I78" s="82">
        <v>53</v>
      </c>
      <c r="J78" s="83">
        <f aca="true" t="shared" si="4" ref="J78:M80">J79</f>
        <v>0</v>
      </c>
      <c r="K78" s="125">
        <f t="shared" si="4"/>
        <v>0</v>
      </c>
      <c r="L78" s="84">
        <f t="shared" si="4"/>
        <v>0</v>
      </c>
      <c r="M78" s="84">
        <f t="shared" si="4"/>
        <v>0</v>
      </c>
    </row>
    <row r="79" spans="2:13" ht="15.75" customHeight="1" hidden="1" collapsed="1">
      <c r="B79" s="94">
        <v>2</v>
      </c>
      <c r="C79" s="95">
        <v>4</v>
      </c>
      <c r="D79" s="95">
        <v>1</v>
      </c>
      <c r="E79" s="95"/>
      <c r="F79" s="95"/>
      <c r="G79" s="97"/>
      <c r="H79" s="99" t="s">
        <v>78</v>
      </c>
      <c r="I79" s="82">
        <v>54</v>
      </c>
      <c r="J79" s="83">
        <f t="shared" si="4"/>
        <v>0</v>
      </c>
      <c r="K79" s="125">
        <f t="shared" si="4"/>
        <v>0</v>
      </c>
      <c r="L79" s="84">
        <f t="shared" si="4"/>
        <v>0</v>
      </c>
      <c r="M79" s="84">
        <f t="shared" si="4"/>
        <v>0</v>
      </c>
    </row>
    <row r="80" spans="2:13" ht="17.25" customHeight="1" hidden="1" collapsed="1">
      <c r="B80" s="94">
        <v>2</v>
      </c>
      <c r="C80" s="95">
        <v>4</v>
      </c>
      <c r="D80" s="95">
        <v>1</v>
      </c>
      <c r="E80" s="95">
        <v>1</v>
      </c>
      <c r="F80" s="95"/>
      <c r="G80" s="97"/>
      <c r="H80" s="99" t="s">
        <v>78</v>
      </c>
      <c r="I80" s="82">
        <v>55</v>
      </c>
      <c r="J80" s="83">
        <f t="shared" si="4"/>
        <v>0</v>
      </c>
      <c r="K80" s="125">
        <f t="shared" si="4"/>
        <v>0</v>
      </c>
      <c r="L80" s="84">
        <f t="shared" si="4"/>
        <v>0</v>
      </c>
      <c r="M80" s="84">
        <f t="shared" si="4"/>
        <v>0</v>
      </c>
    </row>
    <row r="81" spans="2:13" ht="18" customHeight="1" hidden="1" collapsed="1">
      <c r="B81" s="94">
        <v>2</v>
      </c>
      <c r="C81" s="95">
        <v>4</v>
      </c>
      <c r="D81" s="95">
        <v>1</v>
      </c>
      <c r="E81" s="95">
        <v>1</v>
      </c>
      <c r="F81" s="95">
        <v>1</v>
      </c>
      <c r="G81" s="97"/>
      <c r="H81" s="99" t="s">
        <v>78</v>
      </c>
      <c r="I81" s="82">
        <v>56</v>
      </c>
      <c r="J81" s="83">
        <f>SUM(J82:J84)</f>
        <v>0</v>
      </c>
      <c r="K81" s="125">
        <f>SUM(K82:K84)</f>
        <v>0</v>
      </c>
      <c r="L81" s="84">
        <f>SUM(L82:L84)</f>
        <v>0</v>
      </c>
      <c r="M81" s="84">
        <f>SUM(M82:M84)</f>
        <v>0</v>
      </c>
    </row>
    <row r="82" spans="2:13" ht="14.25" customHeight="1" hidden="1" collapsed="1">
      <c r="B82" s="94">
        <v>2</v>
      </c>
      <c r="C82" s="95">
        <v>4</v>
      </c>
      <c r="D82" s="95">
        <v>1</v>
      </c>
      <c r="E82" s="95">
        <v>1</v>
      </c>
      <c r="F82" s="95">
        <v>1</v>
      </c>
      <c r="G82" s="97">
        <v>1</v>
      </c>
      <c r="H82" s="99" t="s">
        <v>79</v>
      </c>
      <c r="I82" s="82">
        <v>57</v>
      </c>
      <c r="J82" s="102">
        <v>0</v>
      </c>
      <c r="K82" s="102">
        <v>0</v>
      </c>
      <c r="L82" s="102">
        <v>0</v>
      </c>
      <c r="M82" s="102">
        <v>0</v>
      </c>
    </row>
    <row r="83" spans="2:13" ht="13.5" customHeight="1" hidden="1" collapsed="1">
      <c r="B83" s="94">
        <v>2</v>
      </c>
      <c r="C83" s="94">
        <v>4</v>
      </c>
      <c r="D83" s="94">
        <v>1</v>
      </c>
      <c r="E83" s="95">
        <v>1</v>
      </c>
      <c r="F83" s="95">
        <v>1</v>
      </c>
      <c r="G83" s="130">
        <v>2</v>
      </c>
      <c r="H83" s="96" t="s">
        <v>80</v>
      </c>
      <c r="I83" s="82">
        <v>58</v>
      </c>
      <c r="J83" s="102">
        <v>0</v>
      </c>
      <c r="K83" s="102">
        <v>0</v>
      </c>
      <c r="L83" s="102">
        <v>0</v>
      </c>
      <c r="M83" s="102">
        <v>0</v>
      </c>
    </row>
    <row r="84" spans="2:13" ht="15" hidden="1" collapsed="1">
      <c r="B84" s="94">
        <v>2</v>
      </c>
      <c r="C84" s="95">
        <v>4</v>
      </c>
      <c r="D84" s="94">
        <v>1</v>
      </c>
      <c r="E84" s="95">
        <v>1</v>
      </c>
      <c r="F84" s="95">
        <v>1</v>
      </c>
      <c r="G84" s="130">
        <v>3</v>
      </c>
      <c r="H84" s="96" t="s">
        <v>81</v>
      </c>
      <c r="I84" s="82">
        <v>59</v>
      </c>
      <c r="J84" s="102">
        <v>0</v>
      </c>
      <c r="K84" s="102">
        <v>0</v>
      </c>
      <c r="L84" s="102">
        <v>0</v>
      </c>
      <c r="M84" s="102">
        <v>0</v>
      </c>
    </row>
    <row r="85" spans="2:13" ht="15" hidden="1" collapsed="1">
      <c r="B85" s="78">
        <v>2</v>
      </c>
      <c r="C85" s="79">
        <v>5</v>
      </c>
      <c r="D85" s="78"/>
      <c r="E85" s="79"/>
      <c r="F85" s="79"/>
      <c r="G85" s="131"/>
      <c r="H85" s="80" t="s">
        <v>82</v>
      </c>
      <c r="I85" s="82">
        <v>60</v>
      </c>
      <c r="J85" s="83">
        <f>SUM(J86+J91+J96)</f>
        <v>0</v>
      </c>
      <c r="K85" s="125">
        <f>SUM(K86+K91+K96)</f>
        <v>0</v>
      </c>
      <c r="L85" s="84">
        <f>SUM(L86+L91+L96)</f>
        <v>0</v>
      </c>
      <c r="M85" s="84">
        <f>SUM(M86+M91+M96)</f>
        <v>0</v>
      </c>
    </row>
    <row r="86" spans="2:13" ht="15" hidden="1" collapsed="1">
      <c r="B86" s="89">
        <v>2</v>
      </c>
      <c r="C86" s="87">
        <v>5</v>
      </c>
      <c r="D86" s="89">
        <v>1</v>
      </c>
      <c r="E86" s="87"/>
      <c r="F86" s="87"/>
      <c r="G86" s="132"/>
      <c r="H86" s="88" t="s">
        <v>83</v>
      </c>
      <c r="I86" s="82">
        <v>61</v>
      </c>
      <c r="J86" s="105">
        <f aca="true" t="shared" si="5" ref="J86:M87">J87</f>
        <v>0</v>
      </c>
      <c r="K86" s="127">
        <f t="shared" si="5"/>
        <v>0</v>
      </c>
      <c r="L86" s="106">
        <f t="shared" si="5"/>
        <v>0</v>
      </c>
      <c r="M86" s="106">
        <f t="shared" si="5"/>
        <v>0</v>
      </c>
    </row>
    <row r="87" spans="2:13" ht="15" hidden="1" collapsed="1">
      <c r="B87" s="94">
        <v>2</v>
      </c>
      <c r="C87" s="95">
        <v>5</v>
      </c>
      <c r="D87" s="94">
        <v>1</v>
      </c>
      <c r="E87" s="95">
        <v>1</v>
      </c>
      <c r="F87" s="95"/>
      <c r="G87" s="130"/>
      <c r="H87" s="96" t="s">
        <v>83</v>
      </c>
      <c r="I87" s="82">
        <v>62</v>
      </c>
      <c r="J87" s="83">
        <f t="shared" si="5"/>
        <v>0</v>
      </c>
      <c r="K87" s="125">
        <f t="shared" si="5"/>
        <v>0</v>
      </c>
      <c r="L87" s="84">
        <f t="shared" si="5"/>
        <v>0</v>
      </c>
      <c r="M87" s="84">
        <f t="shared" si="5"/>
        <v>0</v>
      </c>
    </row>
    <row r="88" spans="2:13" ht="15" hidden="1" collapsed="1">
      <c r="B88" s="94">
        <v>2</v>
      </c>
      <c r="C88" s="95">
        <v>5</v>
      </c>
      <c r="D88" s="94">
        <v>1</v>
      </c>
      <c r="E88" s="95">
        <v>1</v>
      </c>
      <c r="F88" s="95">
        <v>1</v>
      </c>
      <c r="G88" s="130"/>
      <c r="H88" s="96" t="s">
        <v>83</v>
      </c>
      <c r="I88" s="82">
        <v>63</v>
      </c>
      <c r="J88" s="83">
        <f>SUM(J89:J90)</f>
        <v>0</v>
      </c>
      <c r="K88" s="125">
        <f>SUM(K89:K90)</f>
        <v>0</v>
      </c>
      <c r="L88" s="84">
        <f>SUM(L89:L90)</f>
        <v>0</v>
      </c>
      <c r="M88" s="84">
        <f>SUM(M89:M90)</f>
        <v>0</v>
      </c>
    </row>
    <row r="89" spans="2:13" ht="25.5" customHeight="1" hidden="1" collapsed="1">
      <c r="B89" s="94">
        <v>2</v>
      </c>
      <c r="C89" s="95">
        <v>5</v>
      </c>
      <c r="D89" s="94">
        <v>1</v>
      </c>
      <c r="E89" s="95">
        <v>1</v>
      </c>
      <c r="F89" s="95">
        <v>1</v>
      </c>
      <c r="G89" s="130">
        <v>1</v>
      </c>
      <c r="H89" s="96" t="s">
        <v>84</v>
      </c>
      <c r="I89" s="82">
        <v>64</v>
      </c>
      <c r="J89" s="102">
        <v>0</v>
      </c>
      <c r="K89" s="102">
        <v>0</v>
      </c>
      <c r="L89" s="102">
        <v>0</v>
      </c>
      <c r="M89" s="102">
        <v>0</v>
      </c>
    </row>
    <row r="90" spans="2:13" ht="15.75" customHeight="1" hidden="1" collapsed="1">
      <c r="B90" s="94">
        <v>2</v>
      </c>
      <c r="C90" s="95">
        <v>5</v>
      </c>
      <c r="D90" s="94">
        <v>1</v>
      </c>
      <c r="E90" s="95">
        <v>1</v>
      </c>
      <c r="F90" s="95">
        <v>1</v>
      </c>
      <c r="G90" s="130">
        <v>2</v>
      </c>
      <c r="H90" s="96" t="s">
        <v>85</v>
      </c>
      <c r="I90" s="82">
        <v>65</v>
      </c>
      <c r="J90" s="102">
        <v>0</v>
      </c>
      <c r="K90" s="102">
        <v>0</v>
      </c>
      <c r="L90" s="102">
        <v>0</v>
      </c>
      <c r="M90" s="102">
        <v>0</v>
      </c>
    </row>
    <row r="91" spans="2:13" ht="12" customHeight="1" hidden="1" collapsed="1">
      <c r="B91" s="94">
        <v>2</v>
      </c>
      <c r="C91" s="95">
        <v>5</v>
      </c>
      <c r="D91" s="94">
        <v>2</v>
      </c>
      <c r="E91" s="95"/>
      <c r="F91" s="95"/>
      <c r="G91" s="130"/>
      <c r="H91" s="96" t="s">
        <v>86</v>
      </c>
      <c r="I91" s="82">
        <v>66</v>
      </c>
      <c r="J91" s="83">
        <f aca="true" t="shared" si="6" ref="J91:M92">J92</f>
        <v>0</v>
      </c>
      <c r="K91" s="125">
        <f t="shared" si="6"/>
        <v>0</v>
      </c>
      <c r="L91" s="84">
        <f t="shared" si="6"/>
        <v>0</v>
      </c>
      <c r="M91" s="83">
        <f t="shared" si="6"/>
        <v>0</v>
      </c>
    </row>
    <row r="92" spans="2:13" ht="15.75" customHeight="1" hidden="1" collapsed="1">
      <c r="B92" s="99">
        <v>2</v>
      </c>
      <c r="C92" s="94">
        <v>5</v>
      </c>
      <c r="D92" s="95">
        <v>2</v>
      </c>
      <c r="E92" s="96">
        <v>1</v>
      </c>
      <c r="F92" s="94"/>
      <c r="G92" s="130"/>
      <c r="H92" s="96" t="s">
        <v>86</v>
      </c>
      <c r="I92" s="82">
        <v>67</v>
      </c>
      <c r="J92" s="83">
        <f t="shared" si="6"/>
        <v>0</v>
      </c>
      <c r="K92" s="125">
        <f t="shared" si="6"/>
        <v>0</v>
      </c>
      <c r="L92" s="84">
        <f t="shared" si="6"/>
        <v>0</v>
      </c>
      <c r="M92" s="83">
        <f t="shared" si="6"/>
        <v>0</v>
      </c>
    </row>
    <row r="93" spans="2:13" ht="15" customHeight="1" hidden="1" collapsed="1">
      <c r="B93" s="99">
        <v>2</v>
      </c>
      <c r="C93" s="94">
        <v>5</v>
      </c>
      <c r="D93" s="95">
        <v>2</v>
      </c>
      <c r="E93" s="96">
        <v>1</v>
      </c>
      <c r="F93" s="94">
        <v>1</v>
      </c>
      <c r="G93" s="130"/>
      <c r="H93" s="96" t="s">
        <v>86</v>
      </c>
      <c r="I93" s="82">
        <v>68</v>
      </c>
      <c r="J93" s="83">
        <f>SUM(J94:J95)</f>
        <v>0</v>
      </c>
      <c r="K93" s="125">
        <f>SUM(K94:K95)</f>
        <v>0</v>
      </c>
      <c r="L93" s="84">
        <f>SUM(L94:L95)</f>
        <v>0</v>
      </c>
      <c r="M93" s="83">
        <f>SUM(M94:M95)</f>
        <v>0</v>
      </c>
    </row>
    <row r="94" spans="2:13" ht="25.5" customHeight="1" hidden="1" collapsed="1">
      <c r="B94" s="99">
        <v>2</v>
      </c>
      <c r="C94" s="94">
        <v>5</v>
      </c>
      <c r="D94" s="95">
        <v>2</v>
      </c>
      <c r="E94" s="96">
        <v>1</v>
      </c>
      <c r="F94" s="94">
        <v>1</v>
      </c>
      <c r="G94" s="130">
        <v>1</v>
      </c>
      <c r="H94" s="96" t="s">
        <v>87</v>
      </c>
      <c r="I94" s="82">
        <v>69</v>
      </c>
      <c r="J94" s="102">
        <v>0</v>
      </c>
      <c r="K94" s="102">
        <v>0</v>
      </c>
      <c r="L94" s="102">
        <v>0</v>
      </c>
      <c r="M94" s="102">
        <v>0</v>
      </c>
    </row>
    <row r="95" spans="2:13" ht="25.5" customHeight="1" hidden="1" collapsed="1">
      <c r="B95" s="99">
        <v>2</v>
      </c>
      <c r="C95" s="94">
        <v>5</v>
      </c>
      <c r="D95" s="95">
        <v>2</v>
      </c>
      <c r="E95" s="96">
        <v>1</v>
      </c>
      <c r="F95" s="94">
        <v>1</v>
      </c>
      <c r="G95" s="130">
        <v>2</v>
      </c>
      <c r="H95" s="96" t="s">
        <v>88</v>
      </c>
      <c r="I95" s="82">
        <v>70</v>
      </c>
      <c r="J95" s="102">
        <v>0</v>
      </c>
      <c r="K95" s="102">
        <v>0</v>
      </c>
      <c r="L95" s="102">
        <v>0</v>
      </c>
      <c r="M95" s="102">
        <v>0</v>
      </c>
    </row>
    <row r="96" spans="2:13" ht="28.5" customHeight="1" hidden="1" collapsed="1">
      <c r="B96" s="99">
        <v>2</v>
      </c>
      <c r="C96" s="94">
        <v>5</v>
      </c>
      <c r="D96" s="95">
        <v>3</v>
      </c>
      <c r="E96" s="96"/>
      <c r="F96" s="94"/>
      <c r="G96" s="130"/>
      <c r="H96" s="96" t="s">
        <v>89</v>
      </c>
      <c r="I96" s="82">
        <v>71</v>
      </c>
      <c r="J96" s="83">
        <f aca="true" t="shared" si="7" ref="J96:M97">J97</f>
        <v>0</v>
      </c>
      <c r="K96" s="125">
        <f t="shared" si="7"/>
        <v>0</v>
      </c>
      <c r="L96" s="84">
        <f t="shared" si="7"/>
        <v>0</v>
      </c>
      <c r="M96" s="83">
        <f t="shared" si="7"/>
        <v>0</v>
      </c>
    </row>
    <row r="97" spans="2:13" ht="27" customHeight="1" hidden="1" collapsed="1">
      <c r="B97" s="99">
        <v>2</v>
      </c>
      <c r="C97" s="94">
        <v>5</v>
      </c>
      <c r="D97" s="95">
        <v>3</v>
      </c>
      <c r="E97" s="96">
        <v>1</v>
      </c>
      <c r="F97" s="94"/>
      <c r="G97" s="130"/>
      <c r="H97" s="96" t="s">
        <v>90</v>
      </c>
      <c r="I97" s="82">
        <v>72</v>
      </c>
      <c r="J97" s="83">
        <f t="shared" si="7"/>
        <v>0</v>
      </c>
      <c r="K97" s="125">
        <f t="shared" si="7"/>
        <v>0</v>
      </c>
      <c r="L97" s="84">
        <f t="shared" si="7"/>
        <v>0</v>
      </c>
      <c r="M97" s="83">
        <f t="shared" si="7"/>
        <v>0</v>
      </c>
    </row>
    <row r="98" spans="2:13" ht="30" customHeight="1" hidden="1" collapsed="1">
      <c r="B98" s="107">
        <v>2</v>
      </c>
      <c r="C98" s="108">
        <v>5</v>
      </c>
      <c r="D98" s="109">
        <v>3</v>
      </c>
      <c r="E98" s="110">
        <v>1</v>
      </c>
      <c r="F98" s="108">
        <v>1</v>
      </c>
      <c r="G98" s="133"/>
      <c r="H98" s="110" t="s">
        <v>90</v>
      </c>
      <c r="I98" s="82">
        <v>73</v>
      </c>
      <c r="J98" s="93">
        <f>SUM(J99:J100)</f>
        <v>0</v>
      </c>
      <c r="K98" s="128">
        <f>SUM(K99:K100)</f>
        <v>0</v>
      </c>
      <c r="L98" s="92">
        <f>SUM(L99:L100)</f>
        <v>0</v>
      </c>
      <c r="M98" s="93">
        <f>SUM(M99:M100)</f>
        <v>0</v>
      </c>
    </row>
    <row r="99" spans="2:13" ht="26.25" customHeight="1" hidden="1" collapsed="1">
      <c r="B99" s="99">
        <v>2</v>
      </c>
      <c r="C99" s="94">
        <v>5</v>
      </c>
      <c r="D99" s="95">
        <v>3</v>
      </c>
      <c r="E99" s="96">
        <v>1</v>
      </c>
      <c r="F99" s="94">
        <v>1</v>
      </c>
      <c r="G99" s="130">
        <v>1</v>
      </c>
      <c r="H99" s="96" t="s">
        <v>90</v>
      </c>
      <c r="I99" s="82">
        <v>74</v>
      </c>
      <c r="J99" s="102">
        <v>0</v>
      </c>
      <c r="K99" s="102">
        <v>0</v>
      </c>
      <c r="L99" s="102">
        <v>0</v>
      </c>
      <c r="M99" s="102">
        <v>0</v>
      </c>
    </row>
    <row r="100" spans="2:13" ht="26.25" customHeight="1" hidden="1" collapsed="1">
      <c r="B100" s="107">
        <v>2</v>
      </c>
      <c r="C100" s="108">
        <v>5</v>
      </c>
      <c r="D100" s="109">
        <v>3</v>
      </c>
      <c r="E100" s="110">
        <v>1</v>
      </c>
      <c r="F100" s="108">
        <v>1</v>
      </c>
      <c r="G100" s="133">
        <v>2</v>
      </c>
      <c r="H100" s="110" t="s">
        <v>91</v>
      </c>
      <c r="I100" s="82">
        <v>75</v>
      </c>
      <c r="J100" s="102">
        <v>0</v>
      </c>
      <c r="K100" s="102">
        <v>0</v>
      </c>
      <c r="L100" s="102">
        <v>0</v>
      </c>
      <c r="M100" s="102">
        <v>0</v>
      </c>
    </row>
    <row r="101" spans="2:13" ht="27.75" customHeight="1" hidden="1" collapsed="1">
      <c r="B101" s="107">
        <v>2</v>
      </c>
      <c r="C101" s="108">
        <v>5</v>
      </c>
      <c r="D101" s="109">
        <v>3</v>
      </c>
      <c r="E101" s="110">
        <v>2</v>
      </c>
      <c r="F101" s="108"/>
      <c r="G101" s="133"/>
      <c r="H101" s="110" t="s">
        <v>92</v>
      </c>
      <c r="I101" s="82">
        <v>76</v>
      </c>
      <c r="J101" s="93">
        <f>J102</f>
        <v>0</v>
      </c>
      <c r="K101" s="93">
        <f>K102</f>
        <v>0</v>
      </c>
      <c r="L101" s="93">
        <f>L102</f>
        <v>0</v>
      </c>
      <c r="M101" s="93">
        <f>M102</f>
        <v>0</v>
      </c>
    </row>
    <row r="102" spans="2:13" ht="25.5" customHeight="1" hidden="1" collapsed="1">
      <c r="B102" s="107">
        <v>2</v>
      </c>
      <c r="C102" s="108">
        <v>5</v>
      </c>
      <c r="D102" s="109">
        <v>3</v>
      </c>
      <c r="E102" s="110">
        <v>2</v>
      </c>
      <c r="F102" s="108">
        <v>1</v>
      </c>
      <c r="G102" s="133"/>
      <c r="H102" s="110" t="s">
        <v>92</v>
      </c>
      <c r="I102" s="82">
        <v>77</v>
      </c>
      <c r="J102" s="93">
        <f>SUM(J103:J104)</f>
        <v>0</v>
      </c>
      <c r="K102" s="93">
        <f>SUM(K103:K104)</f>
        <v>0</v>
      </c>
      <c r="L102" s="93">
        <f>SUM(L103:L104)</f>
        <v>0</v>
      </c>
      <c r="M102" s="93">
        <f>SUM(M103:M104)</f>
        <v>0</v>
      </c>
    </row>
    <row r="103" spans="2:13" ht="30" customHeight="1" hidden="1" collapsed="1">
      <c r="B103" s="107">
        <v>2</v>
      </c>
      <c r="C103" s="108">
        <v>5</v>
      </c>
      <c r="D103" s="109">
        <v>3</v>
      </c>
      <c r="E103" s="110">
        <v>2</v>
      </c>
      <c r="F103" s="108">
        <v>1</v>
      </c>
      <c r="G103" s="133">
        <v>1</v>
      </c>
      <c r="H103" s="110" t="s">
        <v>92</v>
      </c>
      <c r="I103" s="82">
        <v>78</v>
      </c>
      <c r="J103" s="102">
        <v>0</v>
      </c>
      <c r="K103" s="102">
        <v>0</v>
      </c>
      <c r="L103" s="102">
        <v>0</v>
      </c>
      <c r="M103" s="102">
        <v>0</v>
      </c>
    </row>
    <row r="104" spans="2:13" ht="18" customHeight="1" hidden="1" collapsed="1">
      <c r="B104" s="107">
        <v>2</v>
      </c>
      <c r="C104" s="108">
        <v>5</v>
      </c>
      <c r="D104" s="109">
        <v>3</v>
      </c>
      <c r="E104" s="110">
        <v>2</v>
      </c>
      <c r="F104" s="108">
        <v>1</v>
      </c>
      <c r="G104" s="133">
        <v>2</v>
      </c>
      <c r="H104" s="110" t="s">
        <v>93</v>
      </c>
      <c r="I104" s="82">
        <v>79</v>
      </c>
      <c r="J104" s="102">
        <v>0</v>
      </c>
      <c r="K104" s="102">
        <v>0</v>
      </c>
      <c r="L104" s="102">
        <v>0</v>
      </c>
      <c r="M104" s="102">
        <v>0</v>
      </c>
    </row>
    <row r="105" spans="2:13" ht="16.5" customHeight="1" hidden="1" collapsed="1">
      <c r="B105" s="129">
        <v>2</v>
      </c>
      <c r="C105" s="78">
        <v>6</v>
      </c>
      <c r="D105" s="79"/>
      <c r="E105" s="80"/>
      <c r="F105" s="78"/>
      <c r="G105" s="131"/>
      <c r="H105" s="134" t="s">
        <v>94</v>
      </c>
      <c r="I105" s="82">
        <v>80</v>
      </c>
      <c r="J105" s="83">
        <f>SUM(J106+J111+J115+J119+J123)</f>
        <v>0</v>
      </c>
      <c r="K105" s="125">
        <f>SUM(K106+K111+K115+K119+K123)</f>
        <v>0</v>
      </c>
      <c r="L105" s="84">
        <f>SUM(L106+L111+L115+L119+L123)</f>
        <v>0</v>
      </c>
      <c r="M105" s="83">
        <f>SUM(M106+M111+M115+M119+M123)</f>
        <v>0</v>
      </c>
    </row>
    <row r="106" spans="2:13" ht="14.25" customHeight="1" hidden="1" collapsed="1">
      <c r="B106" s="107">
        <v>2</v>
      </c>
      <c r="C106" s="108">
        <v>6</v>
      </c>
      <c r="D106" s="109">
        <v>1</v>
      </c>
      <c r="E106" s="110"/>
      <c r="F106" s="108"/>
      <c r="G106" s="133"/>
      <c r="H106" s="110" t="s">
        <v>95</v>
      </c>
      <c r="I106" s="82">
        <v>81</v>
      </c>
      <c r="J106" s="93">
        <f aca="true" t="shared" si="8" ref="J106:M107">J107</f>
        <v>0</v>
      </c>
      <c r="K106" s="128">
        <f t="shared" si="8"/>
        <v>0</v>
      </c>
      <c r="L106" s="92">
        <f t="shared" si="8"/>
        <v>0</v>
      </c>
      <c r="M106" s="93">
        <f t="shared" si="8"/>
        <v>0</v>
      </c>
    </row>
    <row r="107" spans="2:13" ht="14.25" customHeight="1" hidden="1" collapsed="1">
      <c r="B107" s="99">
        <v>2</v>
      </c>
      <c r="C107" s="94">
        <v>6</v>
      </c>
      <c r="D107" s="95">
        <v>1</v>
      </c>
      <c r="E107" s="96">
        <v>1</v>
      </c>
      <c r="F107" s="94"/>
      <c r="G107" s="130"/>
      <c r="H107" s="96" t="s">
        <v>95</v>
      </c>
      <c r="I107" s="82">
        <v>82</v>
      </c>
      <c r="J107" s="83">
        <f t="shared" si="8"/>
        <v>0</v>
      </c>
      <c r="K107" s="125">
        <f t="shared" si="8"/>
        <v>0</v>
      </c>
      <c r="L107" s="84">
        <f t="shared" si="8"/>
        <v>0</v>
      </c>
      <c r="M107" s="83">
        <f t="shared" si="8"/>
        <v>0</v>
      </c>
    </row>
    <row r="108" spans="2:13" ht="15" hidden="1" collapsed="1">
      <c r="B108" s="99">
        <v>2</v>
      </c>
      <c r="C108" s="94">
        <v>6</v>
      </c>
      <c r="D108" s="95">
        <v>1</v>
      </c>
      <c r="E108" s="96">
        <v>1</v>
      </c>
      <c r="F108" s="94">
        <v>1</v>
      </c>
      <c r="G108" s="130"/>
      <c r="H108" s="96" t="s">
        <v>95</v>
      </c>
      <c r="I108" s="82">
        <v>83</v>
      </c>
      <c r="J108" s="83">
        <f>SUM(J109:J110)</f>
        <v>0</v>
      </c>
      <c r="K108" s="125">
        <f>SUM(K109:K110)</f>
        <v>0</v>
      </c>
      <c r="L108" s="84">
        <f>SUM(L109:L110)</f>
        <v>0</v>
      </c>
      <c r="M108" s="83">
        <f>SUM(M109:M110)</f>
        <v>0</v>
      </c>
    </row>
    <row r="109" spans="2:13" ht="13.5" customHeight="1" hidden="1" collapsed="1">
      <c r="B109" s="99">
        <v>2</v>
      </c>
      <c r="C109" s="94">
        <v>6</v>
      </c>
      <c r="D109" s="95">
        <v>1</v>
      </c>
      <c r="E109" s="96">
        <v>1</v>
      </c>
      <c r="F109" s="94">
        <v>1</v>
      </c>
      <c r="G109" s="130">
        <v>1</v>
      </c>
      <c r="H109" s="96" t="s">
        <v>96</v>
      </c>
      <c r="I109" s="82">
        <v>84</v>
      </c>
      <c r="J109" s="102">
        <v>0</v>
      </c>
      <c r="K109" s="102">
        <v>0</v>
      </c>
      <c r="L109" s="102">
        <v>0</v>
      </c>
      <c r="M109" s="102">
        <v>0</v>
      </c>
    </row>
    <row r="110" spans="2:13" ht="15" hidden="1" collapsed="1">
      <c r="B110" s="115">
        <v>2</v>
      </c>
      <c r="C110" s="89">
        <v>6</v>
      </c>
      <c r="D110" s="87">
        <v>1</v>
      </c>
      <c r="E110" s="88">
        <v>1</v>
      </c>
      <c r="F110" s="89">
        <v>1</v>
      </c>
      <c r="G110" s="132">
        <v>2</v>
      </c>
      <c r="H110" s="88" t="s">
        <v>97</v>
      </c>
      <c r="I110" s="82">
        <v>85</v>
      </c>
      <c r="J110" s="100">
        <v>0</v>
      </c>
      <c r="K110" s="100">
        <v>0</v>
      </c>
      <c r="L110" s="100">
        <v>0</v>
      </c>
      <c r="M110" s="100">
        <v>0</v>
      </c>
    </row>
    <row r="111" spans="2:13" ht="25.5" customHeight="1" hidden="1" collapsed="1">
      <c r="B111" s="99">
        <v>2</v>
      </c>
      <c r="C111" s="94">
        <v>6</v>
      </c>
      <c r="D111" s="95">
        <v>2</v>
      </c>
      <c r="E111" s="96"/>
      <c r="F111" s="94"/>
      <c r="G111" s="130"/>
      <c r="H111" s="96" t="s">
        <v>98</v>
      </c>
      <c r="I111" s="82">
        <v>86</v>
      </c>
      <c r="J111" s="83">
        <f aca="true" t="shared" si="9" ref="J111:M113">J112</f>
        <v>0</v>
      </c>
      <c r="K111" s="125">
        <f t="shared" si="9"/>
        <v>0</v>
      </c>
      <c r="L111" s="84">
        <f t="shared" si="9"/>
        <v>0</v>
      </c>
      <c r="M111" s="83">
        <f t="shared" si="9"/>
        <v>0</v>
      </c>
    </row>
    <row r="112" spans="2:13" ht="14.25" customHeight="1" hidden="1" collapsed="1">
      <c r="B112" s="99">
        <v>2</v>
      </c>
      <c r="C112" s="94">
        <v>6</v>
      </c>
      <c r="D112" s="95">
        <v>2</v>
      </c>
      <c r="E112" s="96">
        <v>1</v>
      </c>
      <c r="F112" s="94"/>
      <c r="G112" s="130"/>
      <c r="H112" s="96" t="s">
        <v>98</v>
      </c>
      <c r="I112" s="82">
        <v>87</v>
      </c>
      <c r="J112" s="83">
        <f t="shared" si="9"/>
        <v>0</v>
      </c>
      <c r="K112" s="125">
        <f t="shared" si="9"/>
        <v>0</v>
      </c>
      <c r="L112" s="84">
        <f t="shared" si="9"/>
        <v>0</v>
      </c>
      <c r="M112" s="83">
        <f t="shared" si="9"/>
        <v>0</v>
      </c>
    </row>
    <row r="113" spans="2:13" ht="14.25" customHeight="1" hidden="1" collapsed="1">
      <c r="B113" s="99">
        <v>2</v>
      </c>
      <c r="C113" s="94">
        <v>6</v>
      </c>
      <c r="D113" s="95">
        <v>2</v>
      </c>
      <c r="E113" s="96">
        <v>1</v>
      </c>
      <c r="F113" s="94">
        <v>1</v>
      </c>
      <c r="G113" s="130"/>
      <c r="H113" s="96" t="s">
        <v>98</v>
      </c>
      <c r="I113" s="82">
        <v>88</v>
      </c>
      <c r="J113" s="135">
        <f t="shared" si="9"/>
        <v>0</v>
      </c>
      <c r="K113" s="136">
        <f t="shared" si="9"/>
        <v>0</v>
      </c>
      <c r="L113" s="137">
        <f t="shared" si="9"/>
        <v>0</v>
      </c>
      <c r="M113" s="135">
        <f t="shared" si="9"/>
        <v>0</v>
      </c>
    </row>
    <row r="114" spans="2:13" ht="25.5" customHeight="1" hidden="1" collapsed="1">
      <c r="B114" s="99">
        <v>2</v>
      </c>
      <c r="C114" s="94">
        <v>6</v>
      </c>
      <c r="D114" s="95">
        <v>2</v>
      </c>
      <c r="E114" s="96">
        <v>1</v>
      </c>
      <c r="F114" s="94">
        <v>1</v>
      </c>
      <c r="G114" s="130">
        <v>1</v>
      </c>
      <c r="H114" s="96" t="s">
        <v>98</v>
      </c>
      <c r="I114" s="82">
        <v>89</v>
      </c>
      <c r="J114" s="102">
        <v>0</v>
      </c>
      <c r="K114" s="102">
        <v>0</v>
      </c>
      <c r="L114" s="102">
        <v>0</v>
      </c>
      <c r="M114" s="102">
        <v>0</v>
      </c>
    </row>
    <row r="115" spans="2:13" ht="26.25" customHeight="1" hidden="1" collapsed="1">
      <c r="B115" s="115">
        <v>2</v>
      </c>
      <c r="C115" s="89">
        <v>6</v>
      </c>
      <c r="D115" s="87">
        <v>3</v>
      </c>
      <c r="E115" s="88"/>
      <c r="F115" s="89"/>
      <c r="G115" s="132"/>
      <c r="H115" s="88" t="s">
        <v>99</v>
      </c>
      <c r="I115" s="82">
        <v>90</v>
      </c>
      <c r="J115" s="105">
        <f aca="true" t="shared" si="10" ref="J115:M117">J116</f>
        <v>0</v>
      </c>
      <c r="K115" s="127">
        <f t="shared" si="10"/>
        <v>0</v>
      </c>
      <c r="L115" s="106">
        <f t="shared" si="10"/>
        <v>0</v>
      </c>
      <c r="M115" s="105">
        <f t="shared" si="10"/>
        <v>0</v>
      </c>
    </row>
    <row r="116" spans="2:13" ht="25.5" customHeight="1" hidden="1" collapsed="1">
      <c r="B116" s="99">
        <v>2</v>
      </c>
      <c r="C116" s="94">
        <v>6</v>
      </c>
      <c r="D116" s="95">
        <v>3</v>
      </c>
      <c r="E116" s="96">
        <v>1</v>
      </c>
      <c r="F116" s="94"/>
      <c r="G116" s="130"/>
      <c r="H116" s="96" t="s">
        <v>99</v>
      </c>
      <c r="I116" s="82">
        <v>91</v>
      </c>
      <c r="J116" s="83">
        <f t="shared" si="10"/>
        <v>0</v>
      </c>
      <c r="K116" s="125">
        <f t="shared" si="10"/>
        <v>0</v>
      </c>
      <c r="L116" s="84">
        <f t="shared" si="10"/>
        <v>0</v>
      </c>
      <c r="M116" s="83">
        <f t="shared" si="10"/>
        <v>0</v>
      </c>
    </row>
    <row r="117" spans="2:13" ht="26.25" customHeight="1" hidden="1" collapsed="1">
      <c r="B117" s="99">
        <v>2</v>
      </c>
      <c r="C117" s="94">
        <v>6</v>
      </c>
      <c r="D117" s="95">
        <v>3</v>
      </c>
      <c r="E117" s="96">
        <v>1</v>
      </c>
      <c r="F117" s="94">
        <v>1</v>
      </c>
      <c r="G117" s="130"/>
      <c r="H117" s="96" t="s">
        <v>99</v>
      </c>
      <c r="I117" s="82">
        <v>92</v>
      </c>
      <c r="J117" s="83">
        <f t="shared" si="10"/>
        <v>0</v>
      </c>
      <c r="K117" s="125">
        <f t="shared" si="10"/>
        <v>0</v>
      </c>
      <c r="L117" s="84">
        <f t="shared" si="10"/>
        <v>0</v>
      </c>
      <c r="M117" s="83">
        <f t="shared" si="10"/>
        <v>0</v>
      </c>
    </row>
    <row r="118" spans="2:13" ht="27" customHeight="1" hidden="1" collapsed="1">
      <c r="B118" s="99">
        <v>2</v>
      </c>
      <c r="C118" s="94">
        <v>6</v>
      </c>
      <c r="D118" s="95">
        <v>3</v>
      </c>
      <c r="E118" s="96">
        <v>1</v>
      </c>
      <c r="F118" s="94">
        <v>1</v>
      </c>
      <c r="G118" s="130">
        <v>1</v>
      </c>
      <c r="H118" s="96" t="s">
        <v>99</v>
      </c>
      <c r="I118" s="82">
        <v>93</v>
      </c>
      <c r="J118" s="102">
        <v>0</v>
      </c>
      <c r="K118" s="102">
        <v>0</v>
      </c>
      <c r="L118" s="102">
        <v>0</v>
      </c>
      <c r="M118" s="102">
        <v>0</v>
      </c>
    </row>
    <row r="119" spans="2:13" ht="25.5" customHeight="1" hidden="1" collapsed="1">
      <c r="B119" s="115">
        <v>2</v>
      </c>
      <c r="C119" s="89">
        <v>6</v>
      </c>
      <c r="D119" s="87">
        <v>4</v>
      </c>
      <c r="E119" s="88"/>
      <c r="F119" s="89"/>
      <c r="G119" s="132"/>
      <c r="H119" s="88" t="s">
        <v>100</v>
      </c>
      <c r="I119" s="82">
        <v>94</v>
      </c>
      <c r="J119" s="105">
        <f aca="true" t="shared" si="11" ref="J119:M121">J120</f>
        <v>0</v>
      </c>
      <c r="K119" s="127">
        <f t="shared" si="11"/>
        <v>0</v>
      </c>
      <c r="L119" s="106">
        <f t="shared" si="11"/>
        <v>0</v>
      </c>
      <c r="M119" s="105">
        <f t="shared" si="11"/>
        <v>0</v>
      </c>
    </row>
    <row r="120" spans="2:13" ht="27" customHeight="1" hidden="1" collapsed="1">
      <c r="B120" s="99">
        <v>2</v>
      </c>
      <c r="C120" s="94">
        <v>6</v>
      </c>
      <c r="D120" s="95">
        <v>4</v>
      </c>
      <c r="E120" s="96">
        <v>1</v>
      </c>
      <c r="F120" s="94"/>
      <c r="G120" s="130"/>
      <c r="H120" s="96" t="s">
        <v>100</v>
      </c>
      <c r="I120" s="82">
        <v>95</v>
      </c>
      <c r="J120" s="83">
        <f t="shared" si="11"/>
        <v>0</v>
      </c>
      <c r="K120" s="125">
        <f t="shared" si="11"/>
        <v>0</v>
      </c>
      <c r="L120" s="84">
        <f t="shared" si="11"/>
        <v>0</v>
      </c>
      <c r="M120" s="83">
        <f t="shared" si="11"/>
        <v>0</v>
      </c>
    </row>
    <row r="121" spans="2:13" ht="27" customHeight="1" hidden="1" collapsed="1">
      <c r="B121" s="99">
        <v>2</v>
      </c>
      <c r="C121" s="94">
        <v>6</v>
      </c>
      <c r="D121" s="95">
        <v>4</v>
      </c>
      <c r="E121" s="96">
        <v>1</v>
      </c>
      <c r="F121" s="94">
        <v>1</v>
      </c>
      <c r="G121" s="130"/>
      <c r="H121" s="96" t="s">
        <v>100</v>
      </c>
      <c r="I121" s="82">
        <v>96</v>
      </c>
      <c r="J121" s="83">
        <f t="shared" si="11"/>
        <v>0</v>
      </c>
      <c r="K121" s="125">
        <f t="shared" si="11"/>
        <v>0</v>
      </c>
      <c r="L121" s="84">
        <f t="shared" si="11"/>
        <v>0</v>
      </c>
      <c r="M121" s="83">
        <f t="shared" si="11"/>
        <v>0</v>
      </c>
    </row>
    <row r="122" spans="2:13" ht="27.75" customHeight="1" hidden="1" collapsed="1">
      <c r="B122" s="99">
        <v>2</v>
      </c>
      <c r="C122" s="94">
        <v>6</v>
      </c>
      <c r="D122" s="95">
        <v>4</v>
      </c>
      <c r="E122" s="96">
        <v>1</v>
      </c>
      <c r="F122" s="94">
        <v>1</v>
      </c>
      <c r="G122" s="130">
        <v>1</v>
      </c>
      <c r="H122" s="96" t="s">
        <v>100</v>
      </c>
      <c r="I122" s="82">
        <v>97</v>
      </c>
      <c r="J122" s="102">
        <v>0</v>
      </c>
      <c r="K122" s="102">
        <v>0</v>
      </c>
      <c r="L122" s="102">
        <v>0</v>
      </c>
      <c r="M122" s="102">
        <v>0</v>
      </c>
    </row>
    <row r="123" spans="2:13" ht="27" customHeight="1" hidden="1" collapsed="1">
      <c r="B123" s="107">
        <v>2</v>
      </c>
      <c r="C123" s="116">
        <v>6</v>
      </c>
      <c r="D123" s="117">
        <v>5</v>
      </c>
      <c r="E123" s="119"/>
      <c r="F123" s="116"/>
      <c r="G123" s="138"/>
      <c r="H123" s="119" t="s">
        <v>101</v>
      </c>
      <c r="I123" s="82">
        <v>98</v>
      </c>
      <c r="J123" s="112">
        <f aca="true" t="shared" si="12" ref="J123:M125">J124</f>
        <v>0</v>
      </c>
      <c r="K123" s="139">
        <f t="shared" si="12"/>
        <v>0</v>
      </c>
      <c r="L123" s="113">
        <f t="shared" si="12"/>
        <v>0</v>
      </c>
      <c r="M123" s="112">
        <f t="shared" si="12"/>
        <v>0</v>
      </c>
    </row>
    <row r="124" spans="2:13" ht="29.25" customHeight="1" hidden="1" collapsed="1">
      <c r="B124" s="99">
        <v>2</v>
      </c>
      <c r="C124" s="94">
        <v>6</v>
      </c>
      <c r="D124" s="95">
        <v>5</v>
      </c>
      <c r="E124" s="96">
        <v>1</v>
      </c>
      <c r="F124" s="94"/>
      <c r="G124" s="130"/>
      <c r="H124" s="119" t="s">
        <v>102</v>
      </c>
      <c r="I124" s="82">
        <v>99</v>
      </c>
      <c r="J124" s="83">
        <f t="shared" si="12"/>
        <v>0</v>
      </c>
      <c r="K124" s="125">
        <f t="shared" si="12"/>
        <v>0</v>
      </c>
      <c r="L124" s="84">
        <f t="shared" si="12"/>
        <v>0</v>
      </c>
      <c r="M124" s="83">
        <f t="shared" si="12"/>
        <v>0</v>
      </c>
    </row>
    <row r="125" spans="2:13" ht="25.5" customHeight="1" hidden="1" collapsed="1">
      <c r="B125" s="99">
        <v>2</v>
      </c>
      <c r="C125" s="94">
        <v>6</v>
      </c>
      <c r="D125" s="95">
        <v>5</v>
      </c>
      <c r="E125" s="96">
        <v>1</v>
      </c>
      <c r="F125" s="94">
        <v>1</v>
      </c>
      <c r="G125" s="130"/>
      <c r="H125" s="119" t="s">
        <v>101</v>
      </c>
      <c r="I125" s="82">
        <v>100</v>
      </c>
      <c r="J125" s="83">
        <f t="shared" si="12"/>
        <v>0</v>
      </c>
      <c r="K125" s="125">
        <f t="shared" si="12"/>
        <v>0</v>
      </c>
      <c r="L125" s="84">
        <f t="shared" si="12"/>
        <v>0</v>
      </c>
      <c r="M125" s="83">
        <f t="shared" si="12"/>
        <v>0</v>
      </c>
    </row>
    <row r="126" spans="2:13" ht="27.75" customHeight="1" hidden="1" collapsed="1">
      <c r="B126" s="94">
        <v>2</v>
      </c>
      <c r="C126" s="95">
        <v>6</v>
      </c>
      <c r="D126" s="94">
        <v>5</v>
      </c>
      <c r="E126" s="94">
        <v>1</v>
      </c>
      <c r="F126" s="96">
        <v>1</v>
      </c>
      <c r="G126" s="130">
        <v>1</v>
      </c>
      <c r="H126" s="119" t="s">
        <v>103</v>
      </c>
      <c r="I126" s="82">
        <v>101</v>
      </c>
      <c r="J126" s="102">
        <v>0</v>
      </c>
      <c r="K126" s="102">
        <v>0</v>
      </c>
      <c r="L126" s="102">
        <v>0</v>
      </c>
      <c r="M126" s="102">
        <v>0</v>
      </c>
    </row>
    <row r="127" spans="2:13" ht="14.25" customHeight="1">
      <c r="B127" s="129">
        <v>2</v>
      </c>
      <c r="C127" s="78">
        <v>7</v>
      </c>
      <c r="D127" s="78"/>
      <c r="E127" s="79"/>
      <c r="F127" s="79"/>
      <c r="G127" s="81"/>
      <c r="H127" s="80" t="s">
        <v>104</v>
      </c>
      <c r="I127" s="82">
        <v>102</v>
      </c>
      <c r="J127" s="84">
        <f>SUM(J128+J133+J141)</f>
        <v>2070</v>
      </c>
      <c r="K127" s="125">
        <f>SUM(K128+K133+K141)</f>
        <v>2070</v>
      </c>
      <c r="L127" s="84">
        <f>SUM(L128+L133+L141)</f>
        <v>2070</v>
      </c>
      <c r="M127" s="83">
        <f>SUM(M128+M133+M141)</f>
        <v>2070</v>
      </c>
    </row>
    <row r="128" spans="2:13" ht="15" hidden="1" collapsed="1">
      <c r="B128" s="99">
        <v>2</v>
      </c>
      <c r="C128" s="94">
        <v>7</v>
      </c>
      <c r="D128" s="94">
        <v>1</v>
      </c>
      <c r="E128" s="95"/>
      <c r="F128" s="95"/>
      <c r="G128" s="97"/>
      <c r="H128" s="96" t="s">
        <v>105</v>
      </c>
      <c r="I128" s="82">
        <v>103</v>
      </c>
      <c r="J128" s="84">
        <f aca="true" t="shared" si="13" ref="J128:M129">J129</f>
        <v>0</v>
      </c>
      <c r="K128" s="125">
        <f t="shared" si="13"/>
        <v>0</v>
      </c>
      <c r="L128" s="84">
        <f t="shared" si="13"/>
        <v>0</v>
      </c>
      <c r="M128" s="83">
        <f t="shared" si="13"/>
        <v>0</v>
      </c>
    </row>
    <row r="129" spans="2:13" ht="14.25" customHeight="1" hidden="1" collapsed="1">
      <c r="B129" s="99">
        <v>2</v>
      </c>
      <c r="C129" s="94">
        <v>7</v>
      </c>
      <c r="D129" s="94">
        <v>1</v>
      </c>
      <c r="E129" s="95">
        <v>1</v>
      </c>
      <c r="F129" s="95"/>
      <c r="G129" s="97"/>
      <c r="H129" s="96" t="s">
        <v>105</v>
      </c>
      <c r="I129" s="82">
        <v>104</v>
      </c>
      <c r="J129" s="84">
        <f t="shared" si="13"/>
        <v>0</v>
      </c>
      <c r="K129" s="125">
        <f t="shared" si="13"/>
        <v>0</v>
      </c>
      <c r="L129" s="84">
        <f t="shared" si="13"/>
        <v>0</v>
      </c>
      <c r="M129" s="83">
        <f t="shared" si="13"/>
        <v>0</v>
      </c>
    </row>
    <row r="130" spans="2:13" ht="15.75" customHeight="1" hidden="1" collapsed="1">
      <c r="B130" s="99">
        <v>2</v>
      </c>
      <c r="C130" s="94">
        <v>7</v>
      </c>
      <c r="D130" s="94">
        <v>1</v>
      </c>
      <c r="E130" s="95">
        <v>1</v>
      </c>
      <c r="F130" s="95">
        <v>1</v>
      </c>
      <c r="G130" s="97"/>
      <c r="H130" s="96" t="s">
        <v>105</v>
      </c>
      <c r="I130" s="82">
        <v>105</v>
      </c>
      <c r="J130" s="84">
        <f>SUM(J131:J132)</f>
        <v>0</v>
      </c>
      <c r="K130" s="125">
        <f>SUM(K131:K132)</f>
        <v>0</v>
      </c>
      <c r="L130" s="84">
        <f>SUM(L131:L132)</f>
        <v>0</v>
      </c>
      <c r="M130" s="83">
        <f>SUM(M131:M132)</f>
        <v>0</v>
      </c>
    </row>
    <row r="131" spans="2:13" ht="14.25" customHeight="1" hidden="1" collapsed="1">
      <c r="B131" s="115">
        <v>2</v>
      </c>
      <c r="C131" s="89">
        <v>7</v>
      </c>
      <c r="D131" s="115">
        <v>1</v>
      </c>
      <c r="E131" s="94">
        <v>1</v>
      </c>
      <c r="F131" s="87">
        <v>1</v>
      </c>
      <c r="G131" s="90">
        <v>1</v>
      </c>
      <c r="H131" s="88" t="s">
        <v>106</v>
      </c>
      <c r="I131" s="82">
        <v>106</v>
      </c>
      <c r="J131" s="140">
        <v>0</v>
      </c>
      <c r="K131" s="140">
        <v>0</v>
      </c>
      <c r="L131" s="140">
        <v>0</v>
      </c>
      <c r="M131" s="140">
        <v>0</v>
      </c>
    </row>
    <row r="132" spans="2:13" ht="14.25" customHeight="1" hidden="1" collapsed="1">
      <c r="B132" s="94">
        <v>2</v>
      </c>
      <c r="C132" s="94">
        <v>7</v>
      </c>
      <c r="D132" s="99">
        <v>1</v>
      </c>
      <c r="E132" s="94">
        <v>1</v>
      </c>
      <c r="F132" s="95">
        <v>1</v>
      </c>
      <c r="G132" s="97">
        <v>2</v>
      </c>
      <c r="H132" s="96" t="s">
        <v>107</v>
      </c>
      <c r="I132" s="82">
        <v>107</v>
      </c>
      <c r="J132" s="101">
        <v>0</v>
      </c>
      <c r="K132" s="101">
        <v>0</v>
      </c>
      <c r="L132" s="101">
        <v>0</v>
      </c>
      <c r="M132" s="101">
        <v>0</v>
      </c>
    </row>
    <row r="133" spans="2:13" ht="25.5" customHeight="1" hidden="1" collapsed="1">
      <c r="B133" s="107">
        <v>2</v>
      </c>
      <c r="C133" s="108">
        <v>7</v>
      </c>
      <c r="D133" s="107">
        <v>2</v>
      </c>
      <c r="E133" s="108"/>
      <c r="F133" s="109"/>
      <c r="G133" s="111"/>
      <c r="H133" s="110" t="s">
        <v>108</v>
      </c>
      <c r="I133" s="82">
        <v>108</v>
      </c>
      <c r="J133" s="92">
        <f aca="true" t="shared" si="14" ref="J133:M134">J134</f>
        <v>0</v>
      </c>
      <c r="K133" s="128">
        <f t="shared" si="14"/>
        <v>0</v>
      </c>
      <c r="L133" s="92">
        <f t="shared" si="14"/>
        <v>0</v>
      </c>
      <c r="M133" s="93">
        <f t="shared" si="14"/>
        <v>0</v>
      </c>
    </row>
    <row r="134" spans="2:13" ht="25.5" customHeight="1" hidden="1" collapsed="1">
      <c r="B134" s="99">
        <v>2</v>
      </c>
      <c r="C134" s="94">
        <v>7</v>
      </c>
      <c r="D134" s="99">
        <v>2</v>
      </c>
      <c r="E134" s="94">
        <v>1</v>
      </c>
      <c r="F134" s="95"/>
      <c r="G134" s="97"/>
      <c r="H134" s="96" t="s">
        <v>109</v>
      </c>
      <c r="I134" s="82">
        <v>109</v>
      </c>
      <c r="J134" s="84">
        <f t="shared" si="14"/>
        <v>0</v>
      </c>
      <c r="K134" s="125">
        <f t="shared" si="14"/>
        <v>0</v>
      </c>
      <c r="L134" s="84">
        <f t="shared" si="14"/>
        <v>0</v>
      </c>
      <c r="M134" s="83">
        <f t="shared" si="14"/>
        <v>0</v>
      </c>
    </row>
    <row r="135" spans="2:13" ht="25.5" customHeight="1" hidden="1" collapsed="1">
      <c r="B135" s="99">
        <v>2</v>
      </c>
      <c r="C135" s="94">
        <v>7</v>
      </c>
      <c r="D135" s="99">
        <v>2</v>
      </c>
      <c r="E135" s="94">
        <v>1</v>
      </c>
      <c r="F135" s="95">
        <v>1</v>
      </c>
      <c r="G135" s="97"/>
      <c r="H135" s="96" t="s">
        <v>109</v>
      </c>
      <c r="I135" s="82">
        <v>110</v>
      </c>
      <c r="J135" s="84">
        <f>SUM(J136:J137)</f>
        <v>0</v>
      </c>
      <c r="K135" s="125">
        <f>SUM(K136:K137)</f>
        <v>0</v>
      </c>
      <c r="L135" s="84">
        <f>SUM(L136:L137)</f>
        <v>0</v>
      </c>
      <c r="M135" s="83">
        <f>SUM(M136:M137)</f>
        <v>0</v>
      </c>
    </row>
    <row r="136" spans="2:13" ht="12" customHeight="1" hidden="1" collapsed="1">
      <c r="B136" s="99">
        <v>2</v>
      </c>
      <c r="C136" s="94">
        <v>7</v>
      </c>
      <c r="D136" s="99">
        <v>2</v>
      </c>
      <c r="E136" s="94">
        <v>1</v>
      </c>
      <c r="F136" s="95">
        <v>1</v>
      </c>
      <c r="G136" s="97">
        <v>1</v>
      </c>
      <c r="H136" s="96" t="s">
        <v>110</v>
      </c>
      <c r="I136" s="82">
        <v>111</v>
      </c>
      <c r="J136" s="101">
        <v>0</v>
      </c>
      <c r="K136" s="101">
        <v>0</v>
      </c>
      <c r="L136" s="101">
        <v>0</v>
      </c>
      <c r="M136" s="101">
        <v>0</v>
      </c>
    </row>
    <row r="137" spans="2:13" ht="15" customHeight="1" hidden="1" collapsed="1">
      <c r="B137" s="99">
        <v>2</v>
      </c>
      <c r="C137" s="94">
        <v>7</v>
      </c>
      <c r="D137" s="99">
        <v>2</v>
      </c>
      <c r="E137" s="94">
        <v>1</v>
      </c>
      <c r="F137" s="95">
        <v>1</v>
      </c>
      <c r="G137" s="97">
        <v>2</v>
      </c>
      <c r="H137" s="96" t="s">
        <v>111</v>
      </c>
      <c r="I137" s="82">
        <v>112</v>
      </c>
      <c r="J137" s="101">
        <v>0</v>
      </c>
      <c r="K137" s="101">
        <v>0</v>
      </c>
      <c r="L137" s="101">
        <v>0</v>
      </c>
      <c r="M137" s="101">
        <v>0</v>
      </c>
    </row>
    <row r="138" spans="2:13" ht="15" customHeight="1" hidden="1" collapsed="1">
      <c r="B138" s="99">
        <v>2</v>
      </c>
      <c r="C138" s="94">
        <v>7</v>
      </c>
      <c r="D138" s="99">
        <v>2</v>
      </c>
      <c r="E138" s="94">
        <v>2</v>
      </c>
      <c r="F138" s="95"/>
      <c r="G138" s="97"/>
      <c r="H138" s="96" t="s">
        <v>112</v>
      </c>
      <c r="I138" s="82">
        <v>113</v>
      </c>
      <c r="J138" s="84">
        <f>J139</f>
        <v>0</v>
      </c>
      <c r="K138" s="84">
        <f>K139</f>
        <v>0</v>
      </c>
      <c r="L138" s="84">
        <f>L139</f>
        <v>0</v>
      </c>
      <c r="M138" s="84">
        <f>M139</f>
        <v>0</v>
      </c>
    </row>
    <row r="139" spans="2:13" ht="15" customHeight="1" hidden="1" collapsed="1">
      <c r="B139" s="99">
        <v>2</v>
      </c>
      <c r="C139" s="94">
        <v>7</v>
      </c>
      <c r="D139" s="99">
        <v>2</v>
      </c>
      <c r="E139" s="94">
        <v>2</v>
      </c>
      <c r="F139" s="95">
        <v>1</v>
      </c>
      <c r="G139" s="97"/>
      <c r="H139" s="96" t="s">
        <v>112</v>
      </c>
      <c r="I139" s="82">
        <v>114</v>
      </c>
      <c r="J139" s="84">
        <f>SUM(J140)</f>
        <v>0</v>
      </c>
      <c r="K139" s="84">
        <f>SUM(K140)</f>
        <v>0</v>
      </c>
      <c r="L139" s="84">
        <f>SUM(L140)</f>
        <v>0</v>
      </c>
      <c r="M139" s="84">
        <f>SUM(M140)</f>
        <v>0</v>
      </c>
    </row>
    <row r="140" spans="2:13" ht="15" customHeight="1" hidden="1" collapsed="1">
      <c r="B140" s="99">
        <v>2</v>
      </c>
      <c r="C140" s="94">
        <v>7</v>
      </c>
      <c r="D140" s="99">
        <v>2</v>
      </c>
      <c r="E140" s="94">
        <v>2</v>
      </c>
      <c r="F140" s="95">
        <v>1</v>
      </c>
      <c r="G140" s="97">
        <v>1</v>
      </c>
      <c r="H140" s="96" t="s">
        <v>112</v>
      </c>
      <c r="I140" s="82">
        <v>115</v>
      </c>
      <c r="J140" s="101">
        <v>0</v>
      </c>
      <c r="K140" s="101">
        <v>0</v>
      </c>
      <c r="L140" s="101">
        <v>0</v>
      </c>
      <c r="M140" s="101">
        <v>0</v>
      </c>
    </row>
    <row r="141" spans="2:13" ht="15" hidden="1" collapsed="1">
      <c r="B141" s="99">
        <v>2</v>
      </c>
      <c r="C141" s="94">
        <v>7</v>
      </c>
      <c r="D141" s="99">
        <v>3</v>
      </c>
      <c r="E141" s="94"/>
      <c r="F141" s="95"/>
      <c r="G141" s="97"/>
      <c r="H141" s="96" t="s">
        <v>113</v>
      </c>
      <c r="I141" s="82">
        <v>116</v>
      </c>
      <c r="J141" s="84">
        <f aca="true" t="shared" si="15" ref="J141:M142">J142</f>
        <v>2070</v>
      </c>
      <c r="K141" s="125">
        <f t="shared" si="15"/>
        <v>2070</v>
      </c>
      <c r="L141" s="84">
        <f t="shared" si="15"/>
        <v>2070</v>
      </c>
      <c r="M141" s="83">
        <f t="shared" si="15"/>
        <v>2070</v>
      </c>
    </row>
    <row r="142" spans="2:13" ht="15" hidden="1" collapsed="1">
      <c r="B142" s="107">
        <v>2</v>
      </c>
      <c r="C142" s="116">
        <v>7</v>
      </c>
      <c r="D142" s="141">
        <v>3</v>
      </c>
      <c r="E142" s="116">
        <v>1</v>
      </c>
      <c r="F142" s="117"/>
      <c r="G142" s="118"/>
      <c r="H142" s="119" t="s">
        <v>113</v>
      </c>
      <c r="I142" s="82">
        <v>117</v>
      </c>
      <c r="J142" s="113">
        <f t="shared" si="15"/>
        <v>2070</v>
      </c>
      <c r="K142" s="139">
        <f t="shared" si="15"/>
        <v>2070</v>
      </c>
      <c r="L142" s="113">
        <f t="shared" si="15"/>
        <v>2070</v>
      </c>
      <c r="M142" s="112">
        <f t="shared" si="15"/>
        <v>2070</v>
      </c>
    </row>
    <row r="143" spans="2:13" ht="15" hidden="1" collapsed="1">
      <c r="B143" s="99">
        <v>2</v>
      </c>
      <c r="C143" s="94">
        <v>7</v>
      </c>
      <c r="D143" s="99">
        <v>3</v>
      </c>
      <c r="E143" s="94">
        <v>1</v>
      </c>
      <c r="F143" s="95">
        <v>1</v>
      </c>
      <c r="G143" s="97"/>
      <c r="H143" s="96" t="s">
        <v>113</v>
      </c>
      <c r="I143" s="82">
        <v>118</v>
      </c>
      <c r="J143" s="84">
        <f>SUM(J144:J145)</f>
        <v>2070</v>
      </c>
      <c r="K143" s="125">
        <f>SUM(K144:K145)</f>
        <v>2070</v>
      </c>
      <c r="L143" s="84">
        <f>SUM(L144:L145)</f>
        <v>2070</v>
      </c>
      <c r="M143" s="83">
        <f>SUM(M144:M145)</f>
        <v>2070</v>
      </c>
    </row>
    <row r="144" spans="2:13" ht="15">
      <c r="B144" s="115">
        <v>2</v>
      </c>
      <c r="C144" s="89">
        <v>7</v>
      </c>
      <c r="D144" s="115">
        <v>3</v>
      </c>
      <c r="E144" s="89">
        <v>1</v>
      </c>
      <c r="F144" s="87">
        <v>1</v>
      </c>
      <c r="G144" s="90">
        <v>1</v>
      </c>
      <c r="H144" s="88" t="s">
        <v>114</v>
      </c>
      <c r="I144" s="82">
        <v>119</v>
      </c>
      <c r="J144" s="140">
        <v>2070</v>
      </c>
      <c r="K144" s="140">
        <v>2070</v>
      </c>
      <c r="L144" s="140">
        <v>2070</v>
      </c>
      <c r="M144" s="140">
        <v>2070</v>
      </c>
    </row>
    <row r="145" spans="2:13" ht="16.5" customHeight="1" hidden="1" collapsed="1">
      <c r="B145" s="99">
        <v>2</v>
      </c>
      <c r="C145" s="94">
        <v>7</v>
      </c>
      <c r="D145" s="99">
        <v>3</v>
      </c>
      <c r="E145" s="94">
        <v>1</v>
      </c>
      <c r="F145" s="95">
        <v>1</v>
      </c>
      <c r="G145" s="97">
        <v>2</v>
      </c>
      <c r="H145" s="96" t="s">
        <v>115</v>
      </c>
      <c r="I145" s="82">
        <v>120</v>
      </c>
      <c r="J145" s="101">
        <v>0</v>
      </c>
      <c r="K145" s="102">
        <v>0</v>
      </c>
      <c r="L145" s="102">
        <v>0</v>
      </c>
      <c r="M145" s="102">
        <v>0</v>
      </c>
    </row>
    <row r="146" spans="2:13" ht="15" customHeight="1" hidden="1" collapsed="1">
      <c r="B146" s="129">
        <v>2</v>
      </c>
      <c r="C146" s="129">
        <v>8</v>
      </c>
      <c r="D146" s="78"/>
      <c r="E146" s="104"/>
      <c r="F146" s="86"/>
      <c r="G146" s="142"/>
      <c r="H146" s="91" t="s">
        <v>116</v>
      </c>
      <c r="I146" s="82">
        <v>121</v>
      </c>
      <c r="J146" s="106">
        <f>J147</f>
        <v>0</v>
      </c>
      <c r="K146" s="127">
        <f>K147</f>
        <v>0</v>
      </c>
      <c r="L146" s="106">
        <f>L147</f>
        <v>0</v>
      </c>
      <c r="M146" s="105">
        <f>M147</f>
        <v>0</v>
      </c>
    </row>
    <row r="147" spans="2:13" ht="14.25" customHeight="1" hidden="1" collapsed="1">
      <c r="B147" s="107">
        <v>2</v>
      </c>
      <c r="C147" s="107">
        <v>8</v>
      </c>
      <c r="D147" s="107">
        <v>1</v>
      </c>
      <c r="E147" s="108"/>
      <c r="F147" s="109"/>
      <c r="G147" s="111"/>
      <c r="H147" s="88" t="s">
        <v>116</v>
      </c>
      <c r="I147" s="82">
        <v>122</v>
      </c>
      <c r="J147" s="106">
        <f>J148+J153</f>
        <v>0</v>
      </c>
      <c r="K147" s="127">
        <f>K148+K153</f>
        <v>0</v>
      </c>
      <c r="L147" s="106">
        <f>L148+L153</f>
        <v>0</v>
      </c>
      <c r="M147" s="105">
        <f>M148+M153</f>
        <v>0</v>
      </c>
    </row>
    <row r="148" spans="2:13" ht="13.5" customHeight="1" hidden="1" collapsed="1">
      <c r="B148" s="99">
        <v>2</v>
      </c>
      <c r="C148" s="94">
        <v>8</v>
      </c>
      <c r="D148" s="96">
        <v>1</v>
      </c>
      <c r="E148" s="94">
        <v>1</v>
      </c>
      <c r="F148" s="95"/>
      <c r="G148" s="97"/>
      <c r="H148" s="96" t="s">
        <v>117</v>
      </c>
      <c r="I148" s="82">
        <v>123</v>
      </c>
      <c r="J148" s="84">
        <f>J149</f>
        <v>0</v>
      </c>
      <c r="K148" s="125">
        <f>K149</f>
        <v>0</v>
      </c>
      <c r="L148" s="84">
        <f>L149</f>
        <v>0</v>
      </c>
      <c r="M148" s="83">
        <f>M149</f>
        <v>0</v>
      </c>
    </row>
    <row r="149" spans="2:13" ht="13.5" customHeight="1" hidden="1" collapsed="1">
      <c r="B149" s="99">
        <v>2</v>
      </c>
      <c r="C149" s="94">
        <v>8</v>
      </c>
      <c r="D149" s="88">
        <v>1</v>
      </c>
      <c r="E149" s="89">
        <v>1</v>
      </c>
      <c r="F149" s="87">
        <v>1</v>
      </c>
      <c r="G149" s="90"/>
      <c r="H149" s="96" t="s">
        <v>117</v>
      </c>
      <c r="I149" s="82">
        <v>124</v>
      </c>
      <c r="J149" s="106">
        <f>SUM(J150:J152)</f>
        <v>0</v>
      </c>
      <c r="K149" s="106">
        <f>SUM(K150:K152)</f>
        <v>0</v>
      </c>
      <c r="L149" s="106">
        <f>SUM(L150:L152)</f>
        <v>0</v>
      </c>
      <c r="M149" s="106">
        <f>SUM(M150:M152)</f>
        <v>0</v>
      </c>
    </row>
    <row r="150" spans="2:13" ht="13.5" customHeight="1" hidden="1" collapsed="1">
      <c r="B150" s="94">
        <v>2</v>
      </c>
      <c r="C150" s="89">
        <v>8</v>
      </c>
      <c r="D150" s="96">
        <v>1</v>
      </c>
      <c r="E150" s="94">
        <v>1</v>
      </c>
      <c r="F150" s="95">
        <v>1</v>
      </c>
      <c r="G150" s="97">
        <v>1</v>
      </c>
      <c r="H150" s="96" t="s">
        <v>118</v>
      </c>
      <c r="I150" s="82">
        <v>125</v>
      </c>
      <c r="J150" s="101">
        <v>0</v>
      </c>
      <c r="K150" s="101">
        <v>0</v>
      </c>
      <c r="L150" s="101">
        <v>0</v>
      </c>
      <c r="M150" s="101">
        <v>0</v>
      </c>
    </row>
    <row r="151" spans="2:13" ht="15.75" customHeight="1" hidden="1" collapsed="1">
      <c r="B151" s="107">
        <v>2</v>
      </c>
      <c r="C151" s="116">
        <v>8</v>
      </c>
      <c r="D151" s="119">
        <v>1</v>
      </c>
      <c r="E151" s="116">
        <v>1</v>
      </c>
      <c r="F151" s="117">
        <v>1</v>
      </c>
      <c r="G151" s="118">
        <v>2</v>
      </c>
      <c r="H151" s="119" t="s">
        <v>119</v>
      </c>
      <c r="I151" s="82">
        <v>126</v>
      </c>
      <c r="J151" s="143">
        <v>0</v>
      </c>
      <c r="K151" s="143">
        <v>0</v>
      </c>
      <c r="L151" s="143">
        <v>0</v>
      </c>
      <c r="M151" s="143">
        <v>0</v>
      </c>
    </row>
    <row r="152" spans="2:13" ht="15" hidden="1" collapsed="1">
      <c r="B152" s="107">
        <v>2</v>
      </c>
      <c r="C152" s="116">
        <v>8</v>
      </c>
      <c r="D152" s="119">
        <v>1</v>
      </c>
      <c r="E152" s="116">
        <v>1</v>
      </c>
      <c r="F152" s="117">
        <v>1</v>
      </c>
      <c r="G152" s="118">
        <v>3</v>
      </c>
      <c r="H152" s="119" t="s">
        <v>120</v>
      </c>
      <c r="I152" s="82">
        <v>127</v>
      </c>
      <c r="J152" s="143">
        <v>0</v>
      </c>
      <c r="K152" s="144">
        <v>0</v>
      </c>
      <c r="L152" s="143">
        <v>0</v>
      </c>
      <c r="M152" s="120">
        <v>0</v>
      </c>
    </row>
    <row r="153" spans="2:13" ht="15" customHeight="1" hidden="1" collapsed="1">
      <c r="B153" s="99">
        <v>2</v>
      </c>
      <c r="C153" s="94">
        <v>8</v>
      </c>
      <c r="D153" s="96">
        <v>1</v>
      </c>
      <c r="E153" s="94">
        <v>2</v>
      </c>
      <c r="F153" s="95"/>
      <c r="G153" s="97"/>
      <c r="H153" s="96" t="s">
        <v>121</v>
      </c>
      <c r="I153" s="82">
        <v>128</v>
      </c>
      <c r="J153" s="84">
        <f aca="true" t="shared" si="16" ref="J153:M154">J154</f>
        <v>0</v>
      </c>
      <c r="K153" s="125">
        <f t="shared" si="16"/>
        <v>0</v>
      </c>
      <c r="L153" s="84">
        <f t="shared" si="16"/>
        <v>0</v>
      </c>
      <c r="M153" s="83">
        <f t="shared" si="16"/>
        <v>0</v>
      </c>
    </row>
    <row r="154" spans="2:13" ht="15" hidden="1" collapsed="1">
      <c r="B154" s="99">
        <v>2</v>
      </c>
      <c r="C154" s="94">
        <v>8</v>
      </c>
      <c r="D154" s="96">
        <v>1</v>
      </c>
      <c r="E154" s="94">
        <v>2</v>
      </c>
      <c r="F154" s="95">
        <v>1</v>
      </c>
      <c r="G154" s="97"/>
      <c r="H154" s="96" t="s">
        <v>121</v>
      </c>
      <c r="I154" s="82">
        <v>129</v>
      </c>
      <c r="J154" s="84">
        <f t="shared" si="16"/>
        <v>0</v>
      </c>
      <c r="K154" s="125">
        <f t="shared" si="16"/>
        <v>0</v>
      </c>
      <c r="L154" s="84">
        <f t="shared" si="16"/>
        <v>0</v>
      </c>
      <c r="M154" s="83">
        <f t="shared" si="16"/>
        <v>0</v>
      </c>
    </row>
    <row r="155" spans="2:13" ht="15" hidden="1" collapsed="1">
      <c r="B155" s="107">
        <v>2</v>
      </c>
      <c r="C155" s="108">
        <v>8</v>
      </c>
      <c r="D155" s="110">
        <v>1</v>
      </c>
      <c r="E155" s="108">
        <v>2</v>
      </c>
      <c r="F155" s="109">
        <v>1</v>
      </c>
      <c r="G155" s="111">
        <v>1</v>
      </c>
      <c r="H155" s="96" t="s">
        <v>121</v>
      </c>
      <c r="I155" s="82">
        <v>130</v>
      </c>
      <c r="J155" s="145">
        <v>0</v>
      </c>
      <c r="K155" s="102">
        <v>0</v>
      </c>
      <c r="L155" s="102">
        <v>0</v>
      </c>
      <c r="M155" s="102">
        <v>0</v>
      </c>
    </row>
    <row r="156" spans="2:13" ht="39.75" customHeight="1" hidden="1" collapsed="1">
      <c r="B156" s="129">
        <v>2</v>
      </c>
      <c r="C156" s="78">
        <v>9</v>
      </c>
      <c r="D156" s="80"/>
      <c r="E156" s="78"/>
      <c r="F156" s="79"/>
      <c r="G156" s="81"/>
      <c r="H156" s="80" t="s">
        <v>122</v>
      </c>
      <c r="I156" s="82">
        <v>131</v>
      </c>
      <c r="J156" s="84">
        <f>J157+J161</f>
        <v>0</v>
      </c>
      <c r="K156" s="125">
        <f>K157+K161</f>
        <v>0</v>
      </c>
      <c r="L156" s="84">
        <f>L157+L161</f>
        <v>0</v>
      </c>
      <c r="M156" s="83">
        <f>M157+M161</f>
        <v>0</v>
      </c>
    </row>
    <row r="157" spans="2:13" s="110" customFormat="1" ht="39" customHeight="1" hidden="1" collapsed="1">
      <c r="B157" s="99">
        <v>2</v>
      </c>
      <c r="C157" s="94">
        <v>9</v>
      </c>
      <c r="D157" s="96">
        <v>1</v>
      </c>
      <c r="E157" s="94"/>
      <c r="F157" s="95"/>
      <c r="G157" s="97"/>
      <c r="H157" s="96" t="s">
        <v>123</v>
      </c>
      <c r="I157" s="82">
        <v>132</v>
      </c>
      <c r="J157" s="84">
        <f aca="true" t="shared" si="17" ref="J157:M159">J158</f>
        <v>0</v>
      </c>
      <c r="K157" s="125">
        <f t="shared" si="17"/>
        <v>0</v>
      </c>
      <c r="L157" s="84">
        <f t="shared" si="17"/>
        <v>0</v>
      </c>
      <c r="M157" s="83">
        <f t="shared" si="17"/>
        <v>0</v>
      </c>
    </row>
    <row r="158" spans="2:13" ht="42.75" customHeight="1" hidden="1" collapsed="1">
      <c r="B158" s="115">
        <v>2</v>
      </c>
      <c r="C158" s="89">
        <v>9</v>
      </c>
      <c r="D158" s="88">
        <v>1</v>
      </c>
      <c r="E158" s="89">
        <v>1</v>
      </c>
      <c r="F158" s="87"/>
      <c r="G158" s="90"/>
      <c r="H158" s="96" t="s">
        <v>124</v>
      </c>
      <c r="I158" s="82">
        <v>133</v>
      </c>
      <c r="J158" s="106">
        <f t="shared" si="17"/>
        <v>0</v>
      </c>
      <c r="K158" s="127">
        <f t="shared" si="17"/>
        <v>0</v>
      </c>
      <c r="L158" s="106">
        <f t="shared" si="17"/>
        <v>0</v>
      </c>
      <c r="M158" s="105">
        <f t="shared" si="17"/>
        <v>0</v>
      </c>
    </row>
    <row r="159" spans="2:13" ht="38.25" customHeight="1" hidden="1" collapsed="1">
      <c r="B159" s="99">
        <v>2</v>
      </c>
      <c r="C159" s="94">
        <v>9</v>
      </c>
      <c r="D159" s="99">
        <v>1</v>
      </c>
      <c r="E159" s="94">
        <v>1</v>
      </c>
      <c r="F159" s="95">
        <v>1</v>
      </c>
      <c r="G159" s="97"/>
      <c r="H159" s="96" t="s">
        <v>124</v>
      </c>
      <c r="I159" s="82">
        <v>134</v>
      </c>
      <c r="J159" s="84">
        <f t="shared" si="17"/>
        <v>0</v>
      </c>
      <c r="K159" s="125">
        <f t="shared" si="17"/>
        <v>0</v>
      </c>
      <c r="L159" s="84">
        <f t="shared" si="17"/>
        <v>0</v>
      </c>
      <c r="M159" s="83">
        <f t="shared" si="17"/>
        <v>0</v>
      </c>
    </row>
    <row r="160" spans="2:13" ht="38.25" customHeight="1" hidden="1" collapsed="1">
      <c r="B160" s="115">
        <v>2</v>
      </c>
      <c r="C160" s="89">
        <v>9</v>
      </c>
      <c r="D160" s="89">
        <v>1</v>
      </c>
      <c r="E160" s="89">
        <v>1</v>
      </c>
      <c r="F160" s="87">
        <v>1</v>
      </c>
      <c r="G160" s="90">
        <v>1</v>
      </c>
      <c r="H160" s="96" t="s">
        <v>124</v>
      </c>
      <c r="I160" s="82">
        <v>135</v>
      </c>
      <c r="J160" s="140">
        <v>0</v>
      </c>
      <c r="K160" s="140">
        <v>0</v>
      </c>
      <c r="L160" s="140">
        <v>0</v>
      </c>
      <c r="M160" s="140">
        <v>0</v>
      </c>
    </row>
    <row r="161" spans="2:13" ht="41.25" customHeight="1" hidden="1" collapsed="1">
      <c r="B161" s="99">
        <v>2</v>
      </c>
      <c r="C161" s="94">
        <v>9</v>
      </c>
      <c r="D161" s="94">
        <v>2</v>
      </c>
      <c r="E161" s="94"/>
      <c r="F161" s="95"/>
      <c r="G161" s="97"/>
      <c r="H161" s="96" t="s">
        <v>125</v>
      </c>
      <c r="I161" s="82">
        <v>136</v>
      </c>
      <c r="J161" s="84">
        <f>SUM(J162+J167)</f>
        <v>0</v>
      </c>
      <c r="K161" s="84">
        <f>SUM(K162+K167)</f>
        <v>0</v>
      </c>
      <c r="L161" s="84">
        <f>SUM(L162+L167)</f>
        <v>0</v>
      </c>
      <c r="M161" s="84">
        <f>SUM(M162+M167)</f>
        <v>0</v>
      </c>
    </row>
    <row r="162" spans="2:13" ht="44.25" customHeight="1" hidden="1" collapsed="1">
      <c r="B162" s="99">
        <v>2</v>
      </c>
      <c r="C162" s="94">
        <v>9</v>
      </c>
      <c r="D162" s="94">
        <v>2</v>
      </c>
      <c r="E162" s="89">
        <v>1</v>
      </c>
      <c r="F162" s="87"/>
      <c r="G162" s="90"/>
      <c r="H162" s="88" t="s">
        <v>126</v>
      </c>
      <c r="I162" s="82">
        <v>137</v>
      </c>
      <c r="J162" s="106">
        <f>J163</f>
        <v>0</v>
      </c>
      <c r="K162" s="127">
        <f>K163</f>
        <v>0</v>
      </c>
      <c r="L162" s="106">
        <f>L163</f>
        <v>0</v>
      </c>
      <c r="M162" s="105">
        <f>M163</f>
        <v>0</v>
      </c>
    </row>
    <row r="163" spans="2:13" ht="40.5" customHeight="1" hidden="1" collapsed="1">
      <c r="B163" s="115">
        <v>2</v>
      </c>
      <c r="C163" s="89">
        <v>9</v>
      </c>
      <c r="D163" s="89">
        <v>2</v>
      </c>
      <c r="E163" s="94">
        <v>1</v>
      </c>
      <c r="F163" s="95">
        <v>1</v>
      </c>
      <c r="G163" s="97"/>
      <c r="H163" s="88" t="s">
        <v>127</v>
      </c>
      <c r="I163" s="82">
        <v>138</v>
      </c>
      <c r="J163" s="84">
        <f>SUM(J164:J166)</f>
        <v>0</v>
      </c>
      <c r="K163" s="125">
        <f>SUM(K164:K166)</f>
        <v>0</v>
      </c>
      <c r="L163" s="84">
        <f>SUM(L164:L166)</f>
        <v>0</v>
      </c>
      <c r="M163" s="83">
        <f>SUM(M164:M166)</f>
        <v>0</v>
      </c>
    </row>
    <row r="164" spans="2:13" ht="53.25" customHeight="1" hidden="1" collapsed="1">
      <c r="B164" s="107">
        <v>2</v>
      </c>
      <c r="C164" s="116">
        <v>9</v>
      </c>
      <c r="D164" s="116">
        <v>2</v>
      </c>
      <c r="E164" s="116">
        <v>1</v>
      </c>
      <c r="F164" s="117">
        <v>1</v>
      </c>
      <c r="G164" s="118">
        <v>1</v>
      </c>
      <c r="H164" s="88" t="s">
        <v>128</v>
      </c>
      <c r="I164" s="82">
        <v>139</v>
      </c>
      <c r="J164" s="143">
        <v>0</v>
      </c>
      <c r="K164" s="100">
        <v>0</v>
      </c>
      <c r="L164" s="100">
        <v>0</v>
      </c>
      <c r="M164" s="100">
        <v>0</v>
      </c>
    </row>
    <row r="165" spans="2:13" ht="51.75" customHeight="1" hidden="1" collapsed="1">
      <c r="B165" s="99">
        <v>2</v>
      </c>
      <c r="C165" s="94">
        <v>9</v>
      </c>
      <c r="D165" s="94">
        <v>2</v>
      </c>
      <c r="E165" s="94">
        <v>1</v>
      </c>
      <c r="F165" s="95">
        <v>1</v>
      </c>
      <c r="G165" s="97">
        <v>2</v>
      </c>
      <c r="H165" s="88" t="s">
        <v>129</v>
      </c>
      <c r="I165" s="82">
        <v>140</v>
      </c>
      <c r="J165" s="101">
        <v>0</v>
      </c>
      <c r="K165" s="146">
        <v>0</v>
      </c>
      <c r="L165" s="146">
        <v>0</v>
      </c>
      <c r="M165" s="146">
        <v>0</v>
      </c>
    </row>
    <row r="166" spans="2:13" ht="54.75" customHeight="1" hidden="1" collapsed="1">
      <c r="B166" s="99">
        <v>2</v>
      </c>
      <c r="C166" s="94">
        <v>9</v>
      </c>
      <c r="D166" s="94">
        <v>2</v>
      </c>
      <c r="E166" s="94">
        <v>1</v>
      </c>
      <c r="F166" s="95">
        <v>1</v>
      </c>
      <c r="G166" s="97">
        <v>3</v>
      </c>
      <c r="H166" s="88" t="s">
        <v>130</v>
      </c>
      <c r="I166" s="82">
        <v>141</v>
      </c>
      <c r="J166" s="101">
        <v>0</v>
      </c>
      <c r="K166" s="101">
        <v>0</v>
      </c>
      <c r="L166" s="101">
        <v>0</v>
      </c>
      <c r="M166" s="101">
        <v>0</v>
      </c>
    </row>
    <row r="167" spans="2:13" ht="39" customHeight="1" hidden="1" collapsed="1">
      <c r="B167" s="147">
        <v>2</v>
      </c>
      <c r="C167" s="147">
        <v>9</v>
      </c>
      <c r="D167" s="147">
        <v>2</v>
      </c>
      <c r="E167" s="147">
        <v>2</v>
      </c>
      <c r="F167" s="147"/>
      <c r="G167" s="147"/>
      <c r="H167" s="96" t="s">
        <v>131</v>
      </c>
      <c r="I167" s="82">
        <v>142</v>
      </c>
      <c r="J167" s="84">
        <f>J168</f>
        <v>0</v>
      </c>
      <c r="K167" s="125">
        <f>K168</f>
        <v>0</v>
      </c>
      <c r="L167" s="84">
        <f>L168</f>
        <v>0</v>
      </c>
      <c r="M167" s="83">
        <f>M168</f>
        <v>0</v>
      </c>
    </row>
    <row r="168" spans="2:13" ht="43.5" customHeight="1" hidden="1" collapsed="1">
      <c r="B168" s="99">
        <v>2</v>
      </c>
      <c r="C168" s="94">
        <v>9</v>
      </c>
      <c r="D168" s="94">
        <v>2</v>
      </c>
      <c r="E168" s="94">
        <v>2</v>
      </c>
      <c r="F168" s="95">
        <v>1</v>
      </c>
      <c r="G168" s="97"/>
      <c r="H168" s="88" t="s">
        <v>132</v>
      </c>
      <c r="I168" s="82">
        <v>143</v>
      </c>
      <c r="J168" s="106">
        <f>SUM(J169:J171)</f>
        <v>0</v>
      </c>
      <c r="K168" s="106">
        <f>SUM(K169:K171)</f>
        <v>0</v>
      </c>
      <c r="L168" s="106">
        <f>SUM(L169:L171)</f>
        <v>0</v>
      </c>
      <c r="M168" s="106">
        <f>SUM(M169:M171)</f>
        <v>0</v>
      </c>
    </row>
    <row r="169" spans="2:13" ht="54.75" customHeight="1" hidden="1" collapsed="1">
      <c r="B169" s="99">
        <v>2</v>
      </c>
      <c r="C169" s="94">
        <v>9</v>
      </c>
      <c r="D169" s="94">
        <v>2</v>
      </c>
      <c r="E169" s="94">
        <v>2</v>
      </c>
      <c r="F169" s="94">
        <v>1</v>
      </c>
      <c r="G169" s="97">
        <v>1</v>
      </c>
      <c r="H169" s="148" t="s">
        <v>133</v>
      </c>
      <c r="I169" s="82">
        <v>144</v>
      </c>
      <c r="J169" s="101">
        <v>0</v>
      </c>
      <c r="K169" s="100">
        <v>0</v>
      </c>
      <c r="L169" s="100">
        <v>0</v>
      </c>
      <c r="M169" s="100">
        <v>0</v>
      </c>
    </row>
    <row r="170" spans="2:13" ht="54" customHeight="1" hidden="1" collapsed="1">
      <c r="B170" s="108">
        <v>2</v>
      </c>
      <c r="C170" s="110">
        <v>9</v>
      </c>
      <c r="D170" s="108">
        <v>2</v>
      </c>
      <c r="E170" s="109">
        <v>2</v>
      </c>
      <c r="F170" s="109">
        <v>1</v>
      </c>
      <c r="G170" s="111">
        <v>2</v>
      </c>
      <c r="H170" s="110" t="s">
        <v>134</v>
      </c>
      <c r="I170" s="82">
        <v>145</v>
      </c>
      <c r="J170" s="100">
        <v>0</v>
      </c>
      <c r="K170" s="102">
        <v>0</v>
      </c>
      <c r="L170" s="102">
        <v>0</v>
      </c>
      <c r="M170" s="102">
        <v>0</v>
      </c>
    </row>
    <row r="171" spans="2:13" ht="54" customHeight="1" hidden="1" collapsed="1">
      <c r="B171" s="94">
        <v>2</v>
      </c>
      <c r="C171" s="119">
        <v>9</v>
      </c>
      <c r="D171" s="116">
        <v>2</v>
      </c>
      <c r="E171" s="117">
        <v>2</v>
      </c>
      <c r="F171" s="117">
        <v>1</v>
      </c>
      <c r="G171" s="118">
        <v>3</v>
      </c>
      <c r="H171" s="119" t="s">
        <v>135</v>
      </c>
      <c r="I171" s="82">
        <v>146</v>
      </c>
      <c r="J171" s="146">
        <v>0</v>
      </c>
      <c r="K171" s="146">
        <v>0</v>
      </c>
      <c r="L171" s="146">
        <v>0</v>
      </c>
      <c r="M171" s="146">
        <v>0</v>
      </c>
    </row>
    <row r="172" spans="2:13" ht="55.5" customHeight="1">
      <c r="B172" s="78">
        <v>3</v>
      </c>
      <c r="C172" s="80"/>
      <c r="D172" s="78"/>
      <c r="E172" s="79"/>
      <c r="F172" s="79"/>
      <c r="G172" s="81"/>
      <c r="H172" s="134" t="s">
        <v>136</v>
      </c>
      <c r="I172" s="82">
        <v>147</v>
      </c>
      <c r="J172" s="83">
        <f>SUM(J173+J225+J290)</f>
        <v>2000</v>
      </c>
      <c r="K172" s="125">
        <f>SUM(K173+K225+K290)</f>
        <v>2000</v>
      </c>
      <c r="L172" s="84">
        <f>SUM(L173+L225+L290)</f>
        <v>1999</v>
      </c>
      <c r="M172" s="83">
        <f>SUM(M173+M225+M290)</f>
        <v>1999</v>
      </c>
    </row>
    <row r="173" spans="2:13" ht="34.5" customHeight="1">
      <c r="B173" s="129">
        <v>3</v>
      </c>
      <c r="C173" s="78">
        <v>1</v>
      </c>
      <c r="D173" s="104"/>
      <c r="E173" s="86"/>
      <c r="F173" s="86"/>
      <c r="G173" s="142"/>
      <c r="H173" s="124" t="s">
        <v>137</v>
      </c>
      <c r="I173" s="82">
        <v>148</v>
      </c>
      <c r="J173" s="83">
        <f>SUM(J174+J196+J203+J215+J219)</f>
        <v>2000</v>
      </c>
      <c r="K173" s="105">
        <f>SUM(K174+K196+K203+K215+K219)</f>
        <v>2000</v>
      </c>
      <c r="L173" s="105">
        <f>SUM(L174+L196+L203+L215+L219)</f>
        <v>1999</v>
      </c>
      <c r="M173" s="105">
        <f>SUM(M174+M196+M203+M215+M219)</f>
        <v>1999</v>
      </c>
    </row>
    <row r="174" spans="2:13" ht="30.75" customHeight="1" hidden="1" collapsed="1">
      <c r="B174" s="89">
        <v>3</v>
      </c>
      <c r="C174" s="88">
        <v>1</v>
      </c>
      <c r="D174" s="89">
        <v>1</v>
      </c>
      <c r="E174" s="87"/>
      <c r="F174" s="87"/>
      <c r="G174" s="149"/>
      <c r="H174" s="99" t="s">
        <v>138</v>
      </c>
      <c r="I174" s="82">
        <v>149</v>
      </c>
      <c r="J174" s="105">
        <f>SUM(J175+J178+J183+J188+J193)</f>
        <v>2000</v>
      </c>
      <c r="K174" s="125">
        <f>SUM(K175+K178+K183+K188+K193)</f>
        <v>2000</v>
      </c>
      <c r="L174" s="84">
        <f>SUM(L175+L178+L183+L188+L193)</f>
        <v>1999</v>
      </c>
      <c r="M174" s="83">
        <f>SUM(M175+M178+M183+M188+M193)</f>
        <v>1999</v>
      </c>
    </row>
    <row r="175" spans="2:13" ht="12.75" customHeight="1" hidden="1" collapsed="1">
      <c r="B175" s="94">
        <v>3</v>
      </c>
      <c r="C175" s="96">
        <v>1</v>
      </c>
      <c r="D175" s="94">
        <v>1</v>
      </c>
      <c r="E175" s="95">
        <v>1</v>
      </c>
      <c r="F175" s="95"/>
      <c r="G175" s="150"/>
      <c r="H175" s="99" t="s">
        <v>139</v>
      </c>
      <c r="I175" s="82">
        <v>150</v>
      </c>
      <c r="J175" s="83">
        <f aca="true" t="shared" si="18" ref="J175:M176">J176</f>
        <v>0</v>
      </c>
      <c r="K175" s="127">
        <f t="shared" si="18"/>
        <v>0</v>
      </c>
      <c r="L175" s="106">
        <f t="shared" si="18"/>
        <v>0</v>
      </c>
      <c r="M175" s="105">
        <f t="shared" si="18"/>
        <v>0</v>
      </c>
    </row>
    <row r="176" spans="2:13" ht="13.5" customHeight="1" hidden="1" collapsed="1">
      <c r="B176" s="94">
        <v>3</v>
      </c>
      <c r="C176" s="96">
        <v>1</v>
      </c>
      <c r="D176" s="94">
        <v>1</v>
      </c>
      <c r="E176" s="95">
        <v>1</v>
      </c>
      <c r="F176" s="95">
        <v>1</v>
      </c>
      <c r="G176" s="130"/>
      <c r="H176" s="99" t="s">
        <v>140</v>
      </c>
      <c r="I176" s="82">
        <v>151</v>
      </c>
      <c r="J176" s="105">
        <f t="shared" si="18"/>
        <v>0</v>
      </c>
      <c r="K176" s="83">
        <f t="shared" si="18"/>
        <v>0</v>
      </c>
      <c r="L176" s="83">
        <f t="shared" si="18"/>
        <v>0</v>
      </c>
      <c r="M176" s="83">
        <f t="shared" si="18"/>
        <v>0</v>
      </c>
    </row>
    <row r="177" spans="2:13" ht="13.5" customHeight="1" hidden="1" collapsed="1">
      <c r="B177" s="94">
        <v>3</v>
      </c>
      <c r="C177" s="96">
        <v>1</v>
      </c>
      <c r="D177" s="94">
        <v>1</v>
      </c>
      <c r="E177" s="95">
        <v>1</v>
      </c>
      <c r="F177" s="95">
        <v>1</v>
      </c>
      <c r="G177" s="130">
        <v>1</v>
      </c>
      <c r="H177" s="99" t="s">
        <v>140</v>
      </c>
      <c r="I177" s="82">
        <v>152</v>
      </c>
      <c r="J177" s="102">
        <v>0</v>
      </c>
      <c r="K177" s="102">
        <v>0</v>
      </c>
      <c r="L177" s="102">
        <v>0</v>
      </c>
      <c r="M177" s="102">
        <v>0</v>
      </c>
    </row>
    <row r="178" spans="2:13" ht="14.25" customHeight="1" hidden="1" collapsed="1">
      <c r="B178" s="89">
        <v>3</v>
      </c>
      <c r="C178" s="87">
        <v>1</v>
      </c>
      <c r="D178" s="87">
        <v>1</v>
      </c>
      <c r="E178" s="87">
        <v>2</v>
      </c>
      <c r="F178" s="87"/>
      <c r="G178" s="90"/>
      <c r="H178" s="88" t="s">
        <v>141</v>
      </c>
      <c r="I178" s="82">
        <v>153</v>
      </c>
      <c r="J178" s="105">
        <f>J179</f>
        <v>0</v>
      </c>
      <c r="K178" s="127">
        <f>K179</f>
        <v>0</v>
      </c>
      <c r="L178" s="106">
        <f>L179</f>
        <v>0</v>
      </c>
      <c r="M178" s="105">
        <f>M179</f>
        <v>0</v>
      </c>
    </row>
    <row r="179" spans="2:13" ht="13.5" customHeight="1" hidden="1" collapsed="1">
      <c r="B179" s="94">
        <v>3</v>
      </c>
      <c r="C179" s="95">
        <v>1</v>
      </c>
      <c r="D179" s="95">
        <v>1</v>
      </c>
      <c r="E179" s="95">
        <v>2</v>
      </c>
      <c r="F179" s="95">
        <v>1</v>
      </c>
      <c r="G179" s="97"/>
      <c r="H179" s="88" t="s">
        <v>141</v>
      </c>
      <c r="I179" s="82">
        <v>154</v>
      </c>
      <c r="J179" s="83">
        <f>SUM(J180:J182)</f>
        <v>0</v>
      </c>
      <c r="K179" s="125">
        <f>SUM(K180:K182)</f>
        <v>0</v>
      </c>
      <c r="L179" s="84">
        <f>SUM(L180:L182)</f>
        <v>0</v>
      </c>
      <c r="M179" s="83">
        <f>SUM(M180:M182)</f>
        <v>0</v>
      </c>
    </row>
    <row r="180" spans="2:13" ht="14.25" customHeight="1" hidden="1" collapsed="1">
      <c r="B180" s="89">
        <v>3</v>
      </c>
      <c r="C180" s="87">
        <v>1</v>
      </c>
      <c r="D180" s="87">
        <v>1</v>
      </c>
      <c r="E180" s="87">
        <v>2</v>
      </c>
      <c r="F180" s="87">
        <v>1</v>
      </c>
      <c r="G180" s="90">
        <v>1</v>
      </c>
      <c r="H180" s="88" t="s">
        <v>142</v>
      </c>
      <c r="I180" s="82">
        <v>155</v>
      </c>
      <c r="J180" s="100">
        <v>0</v>
      </c>
      <c r="K180" s="100">
        <v>0</v>
      </c>
      <c r="L180" s="100">
        <v>0</v>
      </c>
      <c r="M180" s="146">
        <v>0</v>
      </c>
    </row>
    <row r="181" spans="2:13" ht="14.25" customHeight="1" hidden="1" collapsed="1">
      <c r="B181" s="94">
        <v>3</v>
      </c>
      <c r="C181" s="95">
        <v>1</v>
      </c>
      <c r="D181" s="95">
        <v>1</v>
      </c>
      <c r="E181" s="95">
        <v>2</v>
      </c>
      <c r="F181" s="95">
        <v>1</v>
      </c>
      <c r="G181" s="97">
        <v>2</v>
      </c>
      <c r="H181" s="96" t="s">
        <v>143</v>
      </c>
      <c r="I181" s="82">
        <v>156</v>
      </c>
      <c r="J181" s="102">
        <v>0</v>
      </c>
      <c r="K181" s="102">
        <v>0</v>
      </c>
      <c r="L181" s="102">
        <v>0</v>
      </c>
      <c r="M181" s="102">
        <v>0</v>
      </c>
    </row>
    <row r="182" spans="2:13" ht="26.25" customHeight="1" hidden="1" collapsed="1">
      <c r="B182" s="89">
        <v>3</v>
      </c>
      <c r="C182" s="87">
        <v>1</v>
      </c>
      <c r="D182" s="87">
        <v>1</v>
      </c>
      <c r="E182" s="87">
        <v>2</v>
      </c>
      <c r="F182" s="87">
        <v>1</v>
      </c>
      <c r="G182" s="90">
        <v>3</v>
      </c>
      <c r="H182" s="88" t="s">
        <v>144</v>
      </c>
      <c r="I182" s="82">
        <v>157</v>
      </c>
      <c r="J182" s="100">
        <v>0</v>
      </c>
      <c r="K182" s="100">
        <v>0</v>
      </c>
      <c r="L182" s="100">
        <v>0</v>
      </c>
      <c r="M182" s="146">
        <v>0</v>
      </c>
    </row>
    <row r="183" spans="2:13" ht="14.25" customHeight="1" hidden="1" collapsed="1">
      <c r="B183" s="94">
        <v>3</v>
      </c>
      <c r="C183" s="95">
        <v>1</v>
      </c>
      <c r="D183" s="95">
        <v>1</v>
      </c>
      <c r="E183" s="95">
        <v>3</v>
      </c>
      <c r="F183" s="95"/>
      <c r="G183" s="97"/>
      <c r="H183" s="96" t="s">
        <v>145</v>
      </c>
      <c r="I183" s="82">
        <v>158</v>
      </c>
      <c r="J183" s="83">
        <f>J184</f>
        <v>2000</v>
      </c>
      <c r="K183" s="125">
        <f>K184</f>
        <v>2000</v>
      </c>
      <c r="L183" s="84">
        <f>L184</f>
        <v>1999</v>
      </c>
      <c r="M183" s="83">
        <f>M184</f>
        <v>1999</v>
      </c>
    </row>
    <row r="184" spans="2:13" ht="14.25" customHeight="1" hidden="1" collapsed="1">
      <c r="B184" s="94">
        <v>3</v>
      </c>
      <c r="C184" s="95">
        <v>1</v>
      </c>
      <c r="D184" s="95">
        <v>1</v>
      </c>
      <c r="E184" s="95">
        <v>3</v>
      </c>
      <c r="F184" s="95">
        <v>1</v>
      </c>
      <c r="G184" s="97"/>
      <c r="H184" s="96" t="s">
        <v>145</v>
      </c>
      <c r="I184" s="82">
        <v>159</v>
      </c>
      <c r="J184" s="83">
        <f>SUM(J185:J187)</f>
        <v>2000</v>
      </c>
      <c r="K184" s="83">
        <f>SUM(K185:K187)</f>
        <v>2000</v>
      </c>
      <c r="L184" s="83">
        <f>SUM(L185:L187)</f>
        <v>1999</v>
      </c>
      <c r="M184" s="83">
        <f>SUM(M185:M187)</f>
        <v>1999</v>
      </c>
    </row>
    <row r="185" spans="2:13" ht="13.5" customHeight="1" hidden="1" collapsed="1">
      <c r="B185" s="94">
        <v>3</v>
      </c>
      <c r="C185" s="95">
        <v>1</v>
      </c>
      <c r="D185" s="95">
        <v>1</v>
      </c>
      <c r="E185" s="95">
        <v>3</v>
      </c>
      <c r="F185" s="95">
        <v>1</v>
      </c>
      <c r="G185" s="97">
        <v>1</v>
      </c>
      <c r="H185" s="96" t="s">
        <v>146</v>
      </c>
      <c r="I185" s="82">
        <v>160</v>
      </c>
      <c r="J185" s="102">
        <v>0</v>
      </c>
      <c r="K185" s="102">
        <v>0</v>
      </c>
      <c r="L185" s="102">
        <v>0</v>
      </c>
      <c r="M185" s="146">
        <v>0</v>
      </c>
    </row>
    <row r="186" spans="2:13" ht="15.75" customHeight="1">
      <c r="B186" s="94">
        <v>3</v>
      </c>
      <c r="C186" s="95">
        <v>1</v>
      </c>
      <c r="D186" s="95">
        <v>1</v>
      </c>
      <c r="E186" s="95">
        <v>3</v>
      </c>
      <c r="F186" s="95">
        <v>1</v>
      </c>
      <c r="G186" s="97">
        <v>2</v>
      </c>
      <c r="H186" s="96" t="s">
        <v>147</v>
      </c>
      <c r="I186" s="82">
        <v>161</v>
      </c>
      <c r="J186" s="100">
        <v>2000</v>
      </c>
      <c r="K186" s="102">
        <v>2000</v>
      </c>
      <c r="L186" s="102">
        <v>1999</v>
      </c>
      <c r="M186" s="102">
        <v>1999</v>
      </c>
    </row>
    <row r="187" spans="2:13" ht="15.75" customHeight="1" hidden="1" collapsed="1">
      <c r="B187" s="94">
        <v>3</v>
      </c>
      <c r="C187" s="95">
        <v>1</v>
      </c>
      <c r="D187" s="95">
        <v>1</v>
      </c>
      <c r="E187" s="95">
        <v>3</v>
      </c>
      <c r="F187" s="95">
        <v>1</v>
      </c>
      <c r="G187" s="97">
        <v>3</v>
      </c>
      <c r="H187" s="99" t="s">
        <v>148</v>
      </c>
      <c r="I187" s="82">
        <v>162</v>
      </c>
      <c r="J187" s="100">
        <v>0</v>
      </c>
      <c r="K187" s="102">
        <v>0</v>
      </c>
      <c r="L187" s="102">
        <v>0</v>
      </c>
      <c r="M187" s="102">
        <v>0</v>
      </c>
    </row>
    <row r="188" spans="2:13" ht="18" customHeight="1" hidden="1" collapsed="1">
      <c r="B188" s="108">
        <v>3</v>
      </c>
      <c r="C188" s="109">
        <v>1</v>
      </c>
      <c r="D188" s="109">
        <v>1</v>
      </c>
      <c r="E188" s="109">
        <v>4</v>
      </c>
      <c r="F188" s="109"/>
      <c r="G188" s="111"/>
      <c r="H188" s="110" t="s">
        <v>149</v>
      </c>
      <c r="I188" s="82">
        <v>163</v>
      </c>
      <c r="J188" s="83">
        <f>J189</f>
        <v>0</v>
      </c>
      <c r="K188" s="128">
        <f>K189</f>
        <v>0</v>
      </c>
      <c r="L188" s="92">
        <f>L189</f>
        <v>0</v>
      </c>
      <c r="M188" s="93">
        <f>M189</f>
        <v>0</v>
      </c>
    </row>
    <row r="189" spans="2:13" ht="13.5" customHeight="1" hidden="1" collapsed="1">
      <c r="B189" s="94">
        <v>3</v>
      </c>
      <c r="C189" s="95">
        <v>1</v>
      </c>
      <c r="D189" s="95">
        <v>1</v>
      </c>
      <c r="E189" s="95">
        <v>4</v>
      </c>
      <c r="F189" s="95">
        <v>1</v>
      </c>
      <c r="G189" s="97"/>
      <c r="H189" s="110" t="s">
        <v>149</v>
      </c>
      <c r="I189" s="82">
        <v>164</v>
      </c>
      <c r="J189" s="105">
        <f>SUM(J190:J192)</f>
        <v>0</v>
      </c>
      <c r="K189" s="125">
        <f>SUM(K190:K192)</f>
        <v>0</v>
      </c>
      <c r="L189" s="84">
        <f>SUM(L190:L192)</f>
        <v>0</v>
      </c>
      <c r="M189" s="83">
        <f>SUM(M190:M192)</f>
        <v>0</v>
      </c>
    </row>
    <row r="190" spans="2:13" ht="17.25" customHeight="1" hidden="1" collapsed="1">
      <c r="B190" s="94">
        <v>3</v>
      </c>
      <c r="C190" s="95">
        <v>1</v>
      </c>
      <c r="D190" s="95">
        <v>1</v>
      </c>
      <c r="E190" s="95">
        <v>4</v>
      </c>
      <c r="F190" s="95">
        <v>1</v>
      </c>
      <c r="G190" s="97">
        <v>1</v>
      </c>
      <c r="H190" s="96" t="s">
        <v>150</v>
      </c>
      <c r="I190" s="82">
        <v>165</v>
      </c>
      <c r="J190" s="102">
        <v>0</v>
      </c>
      <c r="K190" s="102">
        <v>0</v>
      </c>
      <c r="L190" s="102">
        <v>0</v>
      </c>
      <c r="M190" s="146">
        <v>0</v>
      </c>
    </row>
    <row r="191" spans="2:13" ht="25.5" customHeight="1" hidden="1" collapsed="1">
      <c r="B191" s="89">
        <v>3</v>
      </c>
      <c r="C191" s="87">
        <v>1</v>
      </c>
      <c r="D191" s="87">
        <v>1</v>
      </c>
      <c r="E191" s="87">
        <v>4</v>
      </c>
      <c r="F191" s="87">
        <v>1</v>
      </c>
      <c r="G191" s="90">
        <v>2</v>
      </c>
      <c r="H191" s="88" t="s">
        <v>151</v>
      </c>
      <c r="I191" s="82">
        <v>166</v>
      </c>
      <c r="J191" s="100">
        <v>0</v>
      </c>
      <c r="K191" s="100">
        <v>0</v>
      </c>
      <c r="L191" s="100">
        <v>0</v>
      </c>
      <c r="M191" s="102">
        <v>0</v>
      </c>
    </row>
    <row r="192" spans="2:13" ht="14.25" customHeight="1" hidden="1" collapsed="1">
      <c r="B192" s="94">
        <v>3</v>
      </c>
      <c r="C192" s="95">
        <v>1</v>
      </c>
      <c r="D192" s="95">
        <v>1</v>
      </c>
      <c r="E192" s="95">
        <v>4</v>
      </c>
      <c r="F192" s="95">
        <v>1</v>
      </c>
      <c r="G192" s="97">
        <v>3</v>
      </c>
      <c r="H192" s="96" t="s">
        <v>152</v>
      </c>
      <c r="I192" s="82">
        <v>167</v>
      </c>
      <c r="J192" s="100">
        <v>0</v>
      </c>
      <c r="K192" s="100">
        <v>0</v>
      </c>
      <c r="L192" s="100">
        <v>0</v>
      </c>
      <c r="M192" s="102">
        <v>0</v>
      </c>
    </row>
    <row r="193" spans="2:13" ht="25.5" customHeight="1" hidden="1" collapsed="1">
      <c r="B193" s="94">
        <v>3</v>
      </c>
      <c r="C193" s="95">
        <v>1</v>
      </c>
      <c r="D193" s="95">
        <v>1</v>
      </c>
      <c r="E193" s="95">
        <v>5</v>
      </c>
      <c r="F193" s="95"/>
      <c r="G193" s="97"/>
      <c r="H193" s="96" t="s">
        <v>153</v>
      </c>
      <c r="I193" s="82">
        <v>168</v>
      </c>
      <c r="J193" s="83">
        <f aca="true" t="shared" si="19" ref="J193:M194">J194</f>
        <v>0</v>
      </c>
      <c r="K193" s="125">
        <f t="shared" si="19"/>
        <v>0</v>
      </c>
      <c r="L193" s="84">
        <f t="shared" si="19"/>
        <v>0</v>
      </c>
      <c r="M193" s="83">
        <f t="shared" si="19"/>
        <v>0</v>
      </c>
    </row>
    <row r="194" spans="2:13" ht="26.25" customHeight="1" hidden="1" collapsed="1">
      <c r="B194" s="108">
        <v>3</v>
      </c>
      <c r="C194" s="109">
        <v>1</v>
      </c>
      <c r="D194" s="109">
        <v>1</v>
      </c>
      <c r="E194" s="109">
        <v>5</v>
      </c>
      <c r="F194" s="109">
        <v>1</v>
      </c>
      <c r="G194" s="111"/>
      <c r="H194" s="96" t="s">
        <v>153</v>
      </c>
      <c r="I194" s="82">
        <v>169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84">
        <f t="shared" si="19"/>
        <v>0</v>
      </c>
    </row>
    <row r="195" spans="2:13" ht="27" customHeight="1" hidden="1" collapsed="1">
      <c r="B195" s="94">
        <v>3</v>
      </c>
      <c r="C195" s="95">
        <v>1</v>
      </c>
      <c r="D195" s="95">
        <v>1</v>
      </c>
      <c r="E195" s="95">
        <v>5</v>
      </c>
      <c r="F195" s="95">
        <v>1</v>
      </c>
      <c r="G195" s="97">
        <v>1</v>
      </c>
      <c r="H195" s="96" t="s">
        <v>153</v>
      </c>
      <c r="I195" s="82">
        <v>170</v>
      </c>
      <c r="J195" s="100">
        <v>0</v>
      </c>
      <c r="K195" s="102">
        <v>0</v>
      </c>
      <c r="L195" s="102">
        <v>0</v>
      </c>
      <c r="M195" s="102">
        <v>0</v>
      </c>
    </row>
    <row r="196" spans="2:13" ht="26.25" customHeight="1" hidden="1" collapsed="1">
      <c r="B196" s="108">
        <v>3</v>
      </c>
      <c r="C196" s="109">
        <v>1</v>
      </c>
      <c r="D196" s="109">
        <v>2</v>
      </c>
      <c r="E196" s="109"/>
      <c r="F196" s="109"/>
      <c r="G196" s="111"/>
      <c r="H196" s="110" t="s">
        <v>154</v>
      </c>
      <c r="I196" s="82">
        <v>171</v>
      </c>
      <c r="J196" s="83">
        <f aca="true" t="shared" si="20" ref="J196:M197">J197</f>
        <v>0</v>
      </c>
      <c r="K196" s="128">
        <f t="shared" si="20"/>
        <v>0</v>
      </c>
      <c r="L196" s="92">
        <f t="shared" si="20"/>
        <v>0</v>
      </c>
      <c r="M196" s="93">
        <f t="shared" si="20"/>
        <v>0</v>
      </c>
    </row>
    <row r="197" spans="2:13" ht="25.5" customHeight="1" hidden="1" collapsed="1">
      <c r="B197" s="94">
        <v>3</v>
      </c>
      <c r="C197" s="95">
        <v>1</v>
      </c>
      <c r="D197" s="95">
        <v>2</v>
      </c>
      <c r="E197" s="95">
        <v>1</v>
      </c>
      <c r="F197" s="95"/>
      <c r="G197" s="97"/>
      <c r="H197" s="110" t="s">
        <v>154</v>
      </c>
      <c r="I197" s="82">
        <v>172</v>
      </c>
      <c r="J197" s="105">
        <f t="shared" si="20"/>
        <v>0</v>
      </c>
      <c r="K197" s="125">
        <f t="shared" si="20"/>
        <v>0</v>
      </c>
      <c r="L197" s="84">
        <f t="shared" si="20"/>
        <v>0</v>
      </c>
      <c r="M197" s="83">
        <f t="shared" si="20"/>
        <v>0</v>
      </c>
    </row>
    <row r="198" spans="2:13" ht="26.25" customHeight="1" hidden="1" collapsed="1">
      <c r="B198" s="89">
        <v>3</v>
      </c>
      <c r="C198" s="87">
        <v>1</v>
      </c>
      <c r="D198" s="87">
        <v>2</v>
      </c>
      <c r="E198" s="87">
        <v>1</v>
      </c>
      <c r="F198" s="87">
        <v>1</v>
      </c>
      <c r="G198" s="90"/>
      <c r="H198" s="110" t="s">
        <v>154</v>
      </c>
      <c r="I198" s="82">
        <v>173</v>
      </c>
      <c r="J198" s="83">
        <f>SUM(J199:J202)</f>
        <v>0</v>
      </c>
      <c r="K198" s="127">
        <f>SUM(K199:K202)</f>
        <v>0</v>
      </c>
      <c r="L198" s="106">
        <f>SUM(L199:L202)</f>
        <v>0</v>
      </c>
      <c r="M198" s="105">
        <f>SUM(M199:M202)</f>
        <v>0</v>
      </c>
    </row>
    <row r="199" spans="2:13" ht="41.25" customHeight="1" hidden="1" collapsed="1">
      <c r="B199" s="94">
        <v>3</v>
      </c>
      <c r="C199" s="95">
        <v>1</v>
      </c>
      <c r="D199" s="95">
        <v>2</v>
      </c>
      <c r="E199" s="95">
        <v>1</v>
      </c>
      <c r="F199" s="95">
        <v>1</v>
      </c>
      <c r="G199" s="97">
        <v>2</v>
      </c>
      <c r="H199" s="96" t="s">
        <v>155</v>
      </c>
      <c r="I199" s="82">
        <v>174</v>
      </c>
      <c r="J199" s="102">
        <v>0</v>
      </c>
      <c r="K199" s="102">
        <v>0</v>
      </c>
      <c r="L199" s="102">
        <v>0</v>
      </c>
      <c r="M199" s="102">
        <v>0</v>
      </c>
    </row>
    <row r="200" spans="2:13" ht="14.25" customHeight="1" hidden="1" collapsed="1">
      <c r="B200" s="94">
        <v>3</v>
      </c>
      <c r="C200" s="95">
        <v>1</v>
      </c>
      <c r="D200" s="95">
        <v>2</v>
      </c>
      <c r="E200" s="94">
        <v>1</v>
      </c>
      <c r="F200" s="95">
        <v>1</v>
      </c>
      <c r="G200" s="97">
        <v>3</v>
      </c>
      <c r="H200" s="96" t="s">
        <v>156</v>
      </c>
      <c r="I200" s="82">
        <v>175</v>
      </c>
      <c r="J200" s="102">
        <v>0</v>
      </c>
      <c r="K200" s="102">
        <v>0</v>
      </c>
      <c r="L200" s="102">
        <v>0</v>
      </c>
      <c r="M200" s="102">
        <v>0</v>
      </c>
    </row>
    <row r="201" spans="2:13" ht="18.75" customHeight="1" hidden="1" collapsed="1">
      <c r="B201" s="94">
        <v>3</v>
      </c>
      <c r="C201" s="95">
        <v>1</v>
      </c>
      <c r="D201" s="95">
        <v>2</v>
      </c>
      <c r="E201" s="94">
        <v>1</v>
      </c>
      <c r="F201" s="95">
        <v>1</v>
      </c>
      <c r="G201" s="97">
        <v>4</v>
      </c>
      <c r="H201" s="96" t="s">
        <v>157</v>
      </c>
      <c r="I201" s="82">
        <v>176</v>
      </c>
      <c r="J201" s="102">
        <v>0</v>
      </c>
      <c r="K201" s="102">
        <v>0</v>
      </c>
      <c r="L201" s="102">
        <v>0</v>
      </c>
      <c r="M201" s="102">
        <v>0</v>
      </c>
    </row>
    <row r="202" spans="2:13" ht="17.25" customHeight="1" hidden="1" collapsed="1">
      <c r="B202" s="108">
        <v>3</v>
      </c>
      <c r="C202" s="117">
        <v>1</v>
      </c>
      <c r="D202" s="117">
        <v>2</v>
      </c>
      <c r="E202" s="116">
        <v>1</v>
      </c>
      <c r="F202" s="117">
        <v>1</v>
      </c>
      <c r="G202" s="118">
        <v>5</v>
      </c>
      <c r="H202" s="119" t="s">
        <v>158</v>
      </c>
      <c r="I202" s="82">
        <v>177</v>
      </c>
      <c r="J202" s="102">
        <v>0</v>
      </c>
      <c r="K202" s="102">
        <v>0</v>
      </c>
      <c r="L202" s="102">
        <v>0</v>
      </c>
      <c r="M202" s="146">
        <v>0</v>
      </c>
    </row>
    <row r="203" spans="2:13" ht="15" customHeight="1" hidden="1" collapsed="1">
      <c r="B203" s="94">
        <v>3</v>
      </c>
      <c r="C203" s="95">
        <v>1</v>
      </c>
      <c r="D203" s="95">
        <v>3</v>
      </c>
      <c r="E203" s="94"/>
      <c r="F203" s="95"/>
      <c r="G203" s="97"/>
      <c r="H203" s="96" t="s">
        <v>159</v>
      </c>
      <c r="I203" s="82">
        <v>178</v>
      </c>
      <c r="J203" s="83">
        <f>SUM(J204+J207)</f>
        <v>0</v>
      </c>
      <c r="K203" s="125">
        <f>SUM(K204+K207)</f>
        <v>0</v>
      </c>
      <c r="L203" s="84">
        <f>SUM(L204+L207)</f>
        <v>0</v>
      </c>
      <c r="M203" s="83">
        <f>SUM(M204+M207)</f>
        <v>0</v>
      </c>
    </row>
    <row r="204" spans="2:13" ht="27.75" customHeight="1" hidden="1" collapsed="1">
      <c r="B204" s="89">
        <v>3</v>
      </c>
      <c r="C204" s="87">
        <v>1</v>
      </c>
      <c r="D204" s="87">
        <v>3</v>
      </c>
      <c r="E204" s="89">
        <v>1</v>
      </c>
      <c r="F204" s="94"/>
      <c r="G204" s="90"/>
      <c r="H204" s="88" t="s">
        <v>160</v>
      </c>
      <c r="I204" s="82">
        <v>179</v>
      </c>
      <c r="J204" s="105">
        <f aca="true" t="shared" si="21" ref="J204:M205">J205</f>
        <v>0</v>
      </c>
      <c r="K204" s="127">
        <f t="shared" si="21"/>
        <v>0</v>
      </c>
      <c r="L204" s="106">
        <f t="shared" si="21"/>
        <v>0</v>
      </c>
      <c r="M204" s="105">
        <f t="shared" si="21"/>
        <v>0</v>
      </c>
    </row>
    <row r="205" spans="2:13" ht="30.75" customHeight="1" hidden="1" collapsed="1">
      <c r="B205" s="94">
        <v>3</v>
      </c>
      <c r="C205" s="95">
        <v>1</v>
      </c>
      <c r="D205" s="95">
        <v>3</v>
      </c>
      <c r="E205" s="94">
        <v>1</v>
      </c>
      <c r="F205" s="94">
        <v>1</v>
      </c>
      <c r="G205" s="97"/>
      <c r="H205" s="88" t="s">
        <v>160</v>
      </c>
      <c r="I205" s="82">
        <v>180</v>
      </c>
      <c r="J205" s="83">
        <f t="shared" si="21"/>
        <v>0</v>
      </c>
      <c r="K205" s="125">
        <f t="shared" si="21"/>
        <v>0</v>
      </c>
      <c r="L205" s="84">
        <f t="shared" si="21"/>
        <v>0</v>
      </c>
      <c r="M205" s="83">
        <f t="shared" si="21"/>
        <v>0</v>
      </c>
    </row>
    <row r="206" spans="2:13" ht="27.75" customHeight="1" hidden="1" collapsed="1">
      <c r="B206" s="94">
        <v>3</v>
      </c>
      <c r="C206" s="96">
        <v>1</v>
      </c>
      <c r="D206" s="94">
        <v>3</v>
      </c>
      <c r="E206" s="95">
        <v>1</v>
      </c>
      <c r="F206" s="95">
        <v>1</v>
      </c>
      <c r="G206" s="97">
        <v>1</v>
      </c>
      <c r="H206" s="88" t="s">
        <v>160</v>
      </c>
      <c r="I206" s="82">
        <v>181</v>
      </c>
      <c r="J206" s="146">
        <v>0</v>
      </c>
      <c r="K206" s="146">
        <v>0</v>
      </c>
      <c r="L206" s="146">
        <v>0</v>
      </c>
      <c r="M206" s="146">
        <v>0</v>
      </c>
    </row>
    <row r="207" spans="2:13" ht="15" customHeight="1" hidden="1" collapsed="1">
      <c r="B207" s="94">
        <v>3</v>
      </c>
      <c r="C207" s="96">
        <v>1</v>
      </c>
      <c r="D207" s="94">
        <v>3</v>
      </c>
      <c r="E207" s="95">
        <v>2</v>
      </c>
      <c r="F207" s="95"/>
      <c r="G207" s="97"/>
      <c r="H207" s="96" t="s">
        <v>161</v>
      </c>
      <c r="I207" s="82">
        <v>182</v>
      </c>
      <c r="J207" s="83">
        <f>J208</f>
        <v>0</v>
      </c>
      <c r="K207" s="125">
        <f>K208</f>
        <v>0</v>
      </c>
      <c r="L207" s="84">
        <f>L208</f>
        <v>0</v>
      </c>
      <c r="M207" s="83">
        <f>M208</f>
        <v>0</v>
      </c>
    </row>
    <row r="208" spans="2:17" ht="15.75" customHeight="1" hidden="1" collapsed="1">
      <c r="B208" s="89">
        <v>3</v>
      </c>
      <c r="C208" s="88">
        <v>1</v>
      </c>
      <c r="D208" s="89">
        <v>3</v>
      </c>
      <c r="E208" s="87">
        <v>2</v>
      </c>
      <c r="F208" s="87">
        <v>1</v>
      </c>
      <c r="G208" s="90"/>
      <c r="H208" s="96" t="s">
        <v>161</v>
      </c>
      <c r="I208" s="82">
        <v>183</v>
      </c>
      <c r="J208" s="83">
        <f>SUM(J209:J214)</f>
        <v>0</v>
      </c>
      <c r="K208" s="83">
        <f>SUM(K209:K214)</f>
        <v>0</v>
      </c>
      <c r="L208" s="83">
        <f>SUM(L209:L214)</f>
        <v>0</v>
      </c>
      <c r="M208" s="83">
        <f>SUM(M209:M214)</f>
        <v>0</v>
      </c>
      <c r="N208" s="151"/>
      <c r="O208" s="151"/>
      <c r="P208" s="151"/>
      <c r="Q208" s="151"/>
    </row>
    <row r="209" spans="2:13" ht="15" customHeight="1" hidden="1" collapsed="1">
      <c r="B209" s="94">
        <v>3</v>
      </c>
      <c r="C209" s="96">
        <v>1</v>
      </c>
      <c r="D209" s="94">
        <v>3</v>
      </c>
      <c r="E209" s="95">
        <v>2</v>
      </c>
      <c r="F209" s="95">
        <v>1</v>
      </c>
      <c r="G209" s="97">
        <v>1</v>
      </c>
      <c r="H209" s="96" t="s">
        <v>162</v>
      </c>
      <c r="I209" s="82">
        <v>184</v>
      </c>
      <c r="J209" s="102">
        <v>0</v>
      </c>
      <c r="K209" s="102">
        <v>0</v>
      </c>
      <c r="L209" s="102">
        <v>0</v>
      </c>
      <c r="M209" s="146">
        <v>0</v>
      </c>
    </row>
    <row r="210" spans="2:13" ht="26.25" customHeight="1" hidden="1" collapsed="1">
      <c r="B210" s="94">
        <v>3</v>
      </c>
      <c r="C210" s="96">
        <v>1</v>
      </c>
      <c r="D210" s="94">
        <v>3</v>
      </c>
      <c r="E210" s="95">
        <v>2</v>
      </c>
      <c r="F210" s="95">
        <v>1</v>
      </c>
      <c r="G210" s="97">
        <v>2</v>
      </c>
      <c r="H210" s="96" t="s">
        <v>163</v>
      </c>
      <c r="I210" s="82">
        <v>185</v>
      </c>
      <c r="J210" s="102">
        <v>0</v>
      </c>
      <c r="K210" s="102">
        <v>0</v>
      </c>
      <c r="L210" s="102">
        <v>0</v>
      </c>
      <c r="M210" s="102">
        <v>0</v>
      </c>
    </row>
    <row r="211" spans="2:13" ht="16.5" customHeight="1" hidden="1" collapsed="1">
      <c r="B211" s="94">
        <v>3</v>
      </c>
      <c r="C211" s="96">
        <v>1</v>
      </c>
      <c r="D211" s="94">
        <v>3</v>
      </c>
      <c r="E211" s="95">
        <v>2</v>
      </c>
      <c r="F211" s="95">
        <v>1</v>
      </c>
      <c r="G211" s="97">
        <v>3</v>
      </c>
      <c r="H211" s="96" t="s">
        <v>164</v>
      </c>
      <c r="I211" s="82">
        <v>186</v>
      </c>
      <c r="J211" s="102">
        <v>0</v>
      </c>
      <c r="K211" s="102">
        <v>0</v>
      </c>
      <c r="L211" s="102">
        <v>0</v>
      </c>
      <c r="M211" s="102">
        <v>0</v>
      </c>
    </row>
    <row r="212" spans="2:13" ht="27.75" customHeight="1" hidden="1" collapsed="1">
      <c r="B212" s="94">
        <v>3</v>
      </c>
      <c r="C212" s="96">
        <v>1</v>
      </c>
      <c r="D212" s="94">
        <v>3</v>
      </c>
      <c r="E212" s="95">
        <v>2</v>
      </c>
      <c r="F212" s="95">
        <v>1</v>
      </c>
      <c r="G212" s="97">
        <v>4</v>
      </c>
      <c r="H212" s="96" t="s">
        <v>165</v>
      </c>
      <c r="I212" s="82">
        <v>187</v>
      </c>
      <c r="J212" s="102">
        <v>0</v>
      </c>
      <c r="K212" s="102">
        <v>0</v>
      </c>
      <c r="L212" s="102">
        <v>0</v>
      </c>
      <c r="M212" s="146">
        <v>0</v>
      </c>
    </row>
    <row r="213" spans="2:13" ht="15.75" customHeight="1" hidden="1" collapsed="1">
      <c r="B213" s="94">
        <v>3</v>
      </c>
      <c r="C213" s="96">
        <v>1</v>
      </c>
      <c r="D213" s="94">
        <v>3</v>
      </c>
      <c r="E213" s="95">
        <v>2</v>
      </c>
      <c r="F213" s="95">
        <v>1</v>
      </c>
      <c r="G213" s="97">
        <v>5</v>
      </c>
      <c r="H213" s="88" t="s">
        <v>166</v>
      </c>
      <c r="I213" s="82">
        <v>188</v>
      </c>
      <c r="J213" s="102">
        <v>0</v>
      </c>
      <c r="K213" s="102">
        <v>0</v>
      </c>
      <c r="L213" s="102">
        <v>0</v>
      </c>
      <c r="M213" s="102">
        <v>0</v>
      </c>
    </row>
    <row r="214" spans="2:13" ht="13.5" customHeight="1" hidden="1" collapsed="1">
      <c r="B214" s="94">
        <v>3</v>
      </c>
      <c r="C214" s="96">
        <v>1</v>
      </c>
      <c r="D214" s="94">
        <v>3</v>
      </c>
      <c r="E214" s="95">
        <v>2</v>
      </c>
      <c r="F214" s="95">
        <v>1</v>
      </c>
      <c r="G214" s="97">
        <v>6</v>
      </c>
      <c r="H214" s="88" t="s">
        <v>161</v>
      </c>
      <c r="I214" s="82">
        <v>189</v>
      </c>
      <c r="J214" s="102">
        <v>0</v>
      </c>
      <c r="K214" s="102">
        <v>0</v>
      </c>
      <c r="L214" s="102">
        <v>0</v>
      </c>
      <c r="M214" s="146">
        <v>0</v>
      </c>
    </row>
    <row r="215" spans="2:13" ht="27" customHeight="1" hidden="1" collapsed="1">
      <c r="B215" s="89">
        <v>3</v>
      </c>
      <c r="C215" s="87">
        <v>1</v>
      </c>
      <c r="D215" s="87">
        <v>4</v>
      </c>
      <c r="E215" s="87"/>
      <c r="F215" s="87"/>
      <c r="G215" s="90"/>
      <c r="H215" s="88" t="s">
        <v>167</v>
      </c>
      <c r="I215" s="82">
        <v>190</v>
      </c>
      <c r="J215" s="105">
        <f aca="true" t="shared" si="22" ref="J215:M217">J216</f>
        <v>0</v>
      </c>
      <c r="K215" s="127">
        <f t="shared" si="22"/>
        <v>0</v>
      </c>
      <c r="L215" s="106">
        <f t="shared" si="22"/>
        <v>0</v>
      </c>
      <c r="M215" s="106">
        <f t="shared" si="22"/>
        <v>0</v>
      </c>
    </row>
    <row r="216" spans="2:13" ht="27" customHeight="1" hidden="1" collapsed="1">
      <c r="B216" s="108">
        <v>3</v>
      </c>
      <c r="C216" s="117">
        <v>1</v>
      </c>
      <c r="D216" s="117">
        <v>4</v>
      </c>
      <c r="E216" s="117">
        <v>1</v>
      </c>
      <c r="F216" s="117"/>
      <c r="G216" s="118"/>
      <c r="H216" s="88" t="s">
        <v>167</v>
      </c>
      <c r="I216" s="82">
        <v>191</v>
      </c>
      <c r="J216" s="112">
        <f t="shared" si="22"/>
        <v>0</v>
      </c>
      <c r="K216" s="139">
        <f t="shared" si="22"/>
        <v>0</v>
      </c>
      <c r="L216" s="113">
        <f t="shared" si="22"/>
        <v>0</v>
      </c>
      <c r="M216" s="113">
        <f t="shared" si="22"/>
        <v>0</v>
      </c>
    </row>
    <row r="217" spans="2:13" ht="27.75" customHeight="1" hidden="1" collapsed="1">
      <c r="B217" s="94">
        <v>3</v>
      </c>
      <c r="C217" s="95">
        <v>1</v>
      </c>
      <c r="D217" s="95">
        <v>4</v>
      </c>
      <c r="E217" s="95">
        <v>1</v>
      </c>
      <c r="F217" s="95">
        <v>1</v>
      </c>
      <c r="G217" s="97"/>
      <c r="H217" s="88" t="s">
        <v>168</v>
      </c>
      <c r="I217" s="82">
        <v>192</v>
      </c>
      <c r="J217" s="83">
        <f t="shared" si="22"/>
        <v>0</v>
      </c>
      <c r="K217" s="125">
        <f t="shared" si="22"/>
        <v>0</v>
      </c>
      <c r="L217" s="84">
        <f t="shared" si="22"/>
        <v>0</v>
      </c>
      <c r="M217" s="84">
        <f t="shared" si="22"/>
        <v>0</v>
      </c>
    </row>
    <row r="218" spans="2:13" ht="27" customHeight="1" hidden="1" collapsed="1">
      <c r="B218" s="99">
        <v>3</v>
      </c>
      <c r="C218" s="94">
        <v>1</v>
      </c>
      <c r="D218" s="95">
        <v>4</v>
      </c>
      <c r="E218" s="95">
        <v>1</v>
      </c>
      <c r="F218" s="95">
        <v>1</v>
      </c>
      <c r="G218" s="97">
        <v>1</v>
      </c>
      <c r="H218" s="88" t="s">
        <v>168</v>
      </c>
      <c r="I218" s="82">
        <v>193</v>
      </c>
      <c r="J218" s="102">
        <v>0</v>
      </c>
      <c r="K218" s="102">
        <v>0</v>
      </c>
      <c r="L218" s="102">
        <v>0</v>
      </c>
      <c r="M218" s="102">
        <v>0</v>
      </c>
    </row>
    <row r="219" spans="2:13" ht="26.25" customHeight="1" hidden="1" collapsed="1">
      <c r="B219" s="99">
        <v>3</v>
      </c>
      <c r="C219" s="95">
        <v>1</v>
      </c>
      <c r="D219" s="95">
        <v>5</v>
      </c>
      <c r="E219" s="95"/>
      <c r="F219" s="95"/>
      <c r="G219" s="97"/>
      <c r="H219" s="96" t="s">
        <v>169</v>
      </c>
      <c r="I219" s="82">
        <v>194</v>
      </c>
      <c r="J219" s="83">
        <f aca="true" t="shared" si="23" ref="J219:M220">J220</f>
        <v>0</v>
      </c>
      <c r="K219" s="83">
        <f t="shared" si="23"/>
        <v>0</v>
      </c>
      <c r="L219" s="83">
        <f t="shared" si="23"/>
        <v>0</v>
      </c>
      <c r="M219" s="83">
        <f t="shared" si="23"/>
        <v>0</v>
      </c>
    </row>
    <row r="220" spans="2:13" ht="30" customHeight="1" hidden="1" collapsed="1">
      <c r="B220" s="99">
        <v>3</v>
      </c>
      <c r="C220" s="95">
        <v>1</v>
      </c>
      <c r="D220" s="95">
        <v>5</v>
      </c>
      <c r="E220" s="95">
        <v>1</v>
      </c>
      <c r="F220" s="95"/>
      <c r="G220" s="97"/>
      <c r="H220" s="96" t="s">
        <v>169</v>
      </c>
      <c r="I220" s="82">
        <v>195</v>
      </c>
      <c r="J220" s="83">
        <f t="shared" si="23"/>
        <v>0</v>
      </c>
      <c r="K220" s="83">
        <f t="shared" si="23"/>
        <v>0</v>
      </c>
      <c r="L220" s="83">
        <f t="shared" si="23"/>
        <v>0</v>
      </c>
      <c r="M220" s="83">
        <f t="shared" si="23"/>
        <v>0</v>
      </c>
    </row>
    <row r="221" spans="2:13" ht="27" customHeight="1" hidden="1" collapsed="1">
      <c r="B221" s="99">
        <v>3</v>
      </c>
      <c r="C221" s="95">
        <v>1</v>
      </c>
      <c r="D221" s="95">
        <v>5</v>
      </c>
      <c r="E221" s="95">
        <v>1</v>
      </c>
      <c r="F221" s="95">
        <v>1</v>
      </c>
      <c r="G221" s="97"/>
      <c r="H221" s="96" t="s">
        <v>169</v>
      </c>
      <c r="I221" s="82">
        <v>196</v>
      </c>
      <c r="J221" s="83">
        <f>SUM(J222:J224)</f>
        <v>0</v>
      </c>
      <c r="K221" s="83">
        <f>SUM(K222:K224)</f>
        <v>0</v>
      </c>
      <c r="L221" s="83">
        <f>SUM(L222:L224)</f>
        <v>0</v>
      </c>
      <c r="M221" s="83">
        <f>SUM(M222:M224)</f>
        <v>0</v>
      </c>
    </row>
    <row r="222" spans="2:13" ht="21" customHeight="1" hidden="1" collapsed="1">
      <c r="B222" s="99">
        <v>3</v>
      </c>
      <c r="C222" s="95">
        <v>1</v>
      </c>
      <c r="D222" s="95">
        <v>5</v>
      </c>
      <c r="E222" s="95">
        <v>1</v>
      </c>
      <c r="F222" s="95">
        <v>1</v>
      </c>
      <c r="G222" s="97">
        <v>1</v>
      </c>
      <c r="H222" s="148" t="s">
        <v>170</v>
      </c>
      <c r="I222" s="82">
        <v>197</v>
      </c>
      <c r="J222" s="102">
        <v>0</v>
      </c>
      <c r="K222" s="102">
        <v>0</v>
      </c>
      <c r="L222" s="102">
        <v>0</v>
      </c>
      <c r="M222" s="102">
        <v>0</v>
      </c>
    </row>
    <row r="223" spans="2:13" ht="25.5" customHeight="1" hidden="1" collapsed="1">
      <c r="B223" s="99">
        <v>3</v>
      </c>
      <c r="C223" s="95">
        <v>1</v>
      </c>
      <c r="D223" s="95">
        <v>5</v>
      </c>
      <c r="E223" s="95">
        <v>1</v>
      </c>
      <c r="F223" s="95">
        <v>1</v>
      </c>
      <c r="G223" s="97">
        <v>2</v>
      </c>
      <c r="H223" s="148" t="s">
        <v>171</v>
      </c>
      <c r="I223" s="82">
        <v>198</v>
      </c>
      <c r="J223" s="102">
        <v>0</v>
      </c>
      <c r="K223" s="102">
        <v>0</v>
      </c>
      <c r="L223" s="102">
        <v>0</v>
      </c>
      <c r="M223" s="102">
        <v>0</v>
      </c>
    </row>
    <row r="224" spans="2:13" ht="28.5" customHeight="1" hidden="1" collapsed="1">
      <c r="B224" s="99">
        <v>3</v>
      </c>
      <c r="C224" s="95">
        <v>1</v>
      </c>
      <c r="D224" s="95">
        <v>5</v>
      </c>
      <c r="E224" s="95">
        <v>1</v>
      </c>
      <c r="F224" s="95">
        <v>1</v>
      </c>
      <c r="G224" s="97">
        <v>3</v>
      </c>
      <c r="H224" s="148" t="s">
        <v>172</v>
      </c>
      <c r="I224" s="82">
        <v>199</v>
      </c>
      <c r="J224" s="102">
        <v>0</v>
      </c>
      <c r="K224" s="102">
        <v>0</v>
      </c>
      <c r="L224" s="102">
        <v>0</v>
      </c>
      <c r="M224" s="102">
        <v>0</v>
      </c>
    </row>
    <row r="225" spans="2:13" s="1" customFormat="1" ht="41.25" customHeight="1" hidden="1" collapsed="1">
      <c r="B225" s="78">
        <v>3</v>
      </c>
      <c r="C225" s="79">
        <v>2</v>
      </c>
      <c r="D225" s="79"/>
      <c r="E225" s="79"/>
      <c r="F225" s="79"/>
      <c r="G225" s="81"/>
      <c r="H225" s="80" t="s">
        <v>173</v>
      </c>
      <c r="I225" s="82">
        <v>200</v>
      </c>
      <c r="J225" s="83">
        <f>SUM(J226+J258)</f>
        <v>0</v>
      </c>
      <c r="K225" s="125">
        <f>SUM(K226+K258)</f>
        <v>0</v>
      </c>
      <c r="L225" s="84">
        <f>SUM(L226+L258)</f>
        <v>0</v>
      </c>
      <c r="M225" s="84">
        <f>SUM(M226+M258)</f>
        <v>0</v>
      </c>
    </row>
    <row r="226" spans="2:13" ht="26.25" customHeight="1" hidden="1" collapsed="1">
      <c r="B226" s="108">
        <v>3</v>
      </c>
      <c r="C226" s="116">
        <v>2</v>
      </c>
      <c r="D226" s="117">
        <v>1</v>
      </c>
      <c r="E226" s="117"/>
      <c r="F226" s="117"/>
      <c r="G226" s="118"/>
      <c r="H226" s="119" t="s">
        <v>174</v>
      </c>
      <c r="I226" s="82">
        <v>201</v>
      </c>
      <c r="J226" s="112">
        <f>SUM(J227+J236+J240+J244+J248+J251+J254)</f>
        <v>0</v>
      </c>
      <c r="K226" s="139">
        <f>SUM(K227+K236+K240+K244+K248+K251+K254)</f>
        <v>0</v>
      </c>
      <c r="L226" s="113">
        <f>SUM(L227+L236+L240+L244+L248+L251+L254)</f>
        <v>0</v>
      </c>
      <c r="M226" s="113">
        <f>SUM(M227+M236+M240+M244+M248+M251+M254)</f>
        <v>0</v>
      </c>
    </row>
    <row r="227" spans="2:13" ht="15.75" customHeight="1" hidden="1" collapsed="1">
      <c r="B227" s="94">
        <v>3</v>
      </c>
      <c r="C227" s="95">
        <v>2</v>
      </c>
      <c r="D227" s="95">
        <v>1</v>
      </c>
      <c r="E227" s="95">
        <v>1</v>
      </c>
      <c r="F227" s="95"/>
      <c r="G227" s="97"/>
      <c r="H227" s="96" t="s">
        <v>175</v>
      </c>
      <c r="I227" s="82">
        <v>202</v>
      </c>
      <c r="J227" s="112">
        <f>J228</f>
        <v>0</v>
      </c>
      <c r="K227" s="112">
        <f>K228</f>
        <v>0</v>
      </c>
      <c r="L227" s="112">
        <f>L228</f>
        <v>0</v>
      </c>
      <c r="M227" s="112">
        <f>M228</f>
        <v>0</v>
      </c>
    </row>
    <row r="228" spans="2:13" ht="12" customHeight="1" hidden="1" collapsed="1">
      <c r="B228" s="94">
        <v>3</v>
      </c>
      <c r="C228" s="94">
        <v>2</v>
      </c>
      <c r="D228" s="95">
        <v>1</v>
      </c>
      <c r="E228" s="95">
        <v>1</v>
      </c>
      <c r="F228" s="95">
        <v>1</v>
      </c>
      <c r="G228" s="97"/>
      <c r="H228" s="96" t="s">
        <v>176</v>
      </c>
      <c r="I228" s="82">
        <v>203</v>
      </c>
      <c r="J228" s="83">
        <f>SUM(J229:J229)</f>
        <v>0</v>
      </c>
      <c r="K228" s="125">
        <f>SUM(K229:K229)</f>
        <v>0</v>
      </c>
      <c r="L228" s="84">
        <f>SUM(L229:L229)</f>
        <v>0</v>
      </c>
      <c r="M228" s="84">
        <f>SUM(M229:M229)</f>
        <v>0</v>
      </c>
    </row>
    <row r="229" spans="2:13" ht="14.25" customHeight="1" hidden="1" collapsed="1">
      <c r="B229" s="108">
        <v>3</v>
      </c>
      <c r="C229" s="108">
        <v>2</v>
      </c>
      <c r="D229" s="117">
        <v>1</v>
      </c>
      <c r="E229" s="117">
        <v>1</v>
      </c>
      <c r="F229" s="117">
        <v>1</v>
      </c>
      <c r="G229" s="118">
        <v>1</v>
      </c>
      <c r="H229" s="119" t="s">
        <v>176</v>
      </c>
      <c r="I229" s="82">
        <v>204</v>
      </c>
      <c r="J229" s="102">
        <v>0</v>
      </c>
      <c r="K229" s="102">
        <v>0</v>
      </c>
      <c r="L229" s="102">
        <v>0</v>
      </c>
      <c r="M229" s="102">
        <v>0</v>
      </c>
    </row>
    <row r="230" spans="2:13" ht="14.25" customHeight="1" hidden="1" collapsed="1">
      <c r="B230" s="108">
        <v>3</v>
      </c>
      <c r="C230" s="117">
        <v>2</v>
      </c>
      <c r="D230" s="117">
        <v>1</v>
      </c>
      <c r="E230" s="117">
        <v>1</v>
      </c>
      <c r="F230" s="117">
        <v>2</v>
      </c>
      <c r="G230" s="118"/>
      <c r="H230" s="119" t="s">
        <v>177</v>
      </c>
      <c r="I230" s="82">
        <v>205</v>
      </c>
      <c r="J230" s="83">
        <f>SUM(J231:J232)</f>
        <v>0</v>
      </c>
      <c r="K230" s="83">
        <f>SUM(K231:K232)</f>
        <v>0</v>
      </c>
      <c r="L230" s="83">
        <f>SUM(L231:L232)</f>
        <v>0</v>
      </c>
      <c r="M230" s="83">
        <f>SUM(M231:M232)</f>
        <v>0</v>
      </c>
    </row>
    <row r="231" spans="2:13" ht="14.25" customHeight="1" hidden="1" collapsed="1">
      <c r="B231" s="108">
        <v>3</v>
      </c>
      <c r="C231" s="117">
        <v>2</v>
      </c>
      <c r="D231" s="117">
        <v>1</v>
      </c>
      <c r="E231" s="117">
        <v>1</v>
      </c>
      <c r="F231" s="117">
        <v>2</v>
      </c>
      <c r="G231" s="118">
        <v>1</v>
      </c>
      <c r="H231" s="119" t="s">
        <v>178</v>
      </c>
      <c r="I231" s="82">
        <v>206</v>
      </c>
      <c r="J231" s="102">
        <v>0</v>
      </c>
      <c r="K231" s="102">
        <v>0</v>
      </c>
      <c r="L231" s="102">
        <v>0</v>
      </c>
      <c r="M231" s="102">
        <v>0</v>
      </c>
    </row>
    <row r="232" spans="2:13" ht="14.25" customHeight="1" hidden="1" collapsed="1">
      <c r="B232" s="108">
        <v>3</v>
      </c>
      <c r="C232" s="117">
        <v>2</v>
      </c>
      <c r="D232" s="117">
        <v>1</v>
      </c>
      <c r="E232" s="117">
        <v>1</v>
      </c>
      <c r="F232" s="117">
        <v>2</v>
      </c>
      <c r="G232" s="118">
        <v>2</v>
      </c>
      <c r="H232" s="119" t="s">
        <v>179</v>
      </c>
      <c r="I232" s="82">
        <v>207</v>
      </c>
      <c r="J232" s="102">
        <v>0</v>
      </c>
      <c r="K232" s="102">
        <v>0</v>
      </c>
      <c r="L232" s="102">
        <v>0</v>
      </c>
      <c r="M232" s="102">
        <v>0</v>
      </c>
    </row>
    <row r="233" spans="2:13" ht="14.25" customHeight="1" hidden="1" collapsed="1">
      <c r="B233" s="108">
        <v>3</v>
      </c>
      <c r="C233" s="117">
        <v>2</v>
      </c>
      <c r="D233" s="117">
        <v>1</v>
      </c>
      <c r="E233" s="117">
        <v>1</v>
      </c>
      <c r="F233" s="117">
        <v>3</v>
      </c>
      <c r="G233" s="152"/>
      <c r="H233" s="119" t="s">
        <v>180</v>
      </c>
      <c r="I233" s="82">
        <v>208</v>
      </c>
      <c r="J233" s="83">
        <f>SUM(J234:J235)</f>
        <v>0</v>
      </c>
      <c r="K233" s="83">
        <f>SUM(K234:K235)</f>
        <v>0</v>
      </c>
      <c r="L233" s="83">
        <f>SUM(L234:L235)</f>
        <v>0</v>
      </c>
      <c r="M233" s="83">
        <f>SUM(M234:M235)</f>
        <v>0</v>
      </c>
    </row>
    <row r="234" spans="2:13" ht="14.25" customHeight="1" hidden="1" collapsed="1">
      <c r="B234" s="108">
        <v>3</v>
      </c>
      <c r="C234" s="117">
        <v>2</v>
      </c>
      <c r="D234" s="117">
        <v>1</v>
      </c>
      <c r="E234" s="117">
        <v>1</v>
      </c>
      <c r="F234" s="117">
        <v>3</v>
      </c>
      <c r="G234" s="118">
        <v>1</v>
      </c>
      <c r="H234" s="119" t="s">
        <v>181</v>
      </c>
      <c r="I234" s="82">
        <v>209</v>
      </c>
      <c r="J234" s="102">
        <v>0</v>
      </c>
      <c r="K234" s="102">
        <v>0</v>
      </c>
      <c r="L234" s="102">
        <v>0</v>
      </c>
      <c r="M234" s="102">
        <v>0</v>
      </c>
    </row>
    <row r="235" spans="2:13" ht="14.25" customHeight="1" hidden="1" collapsed="1">
      <c r="B235" s="108">
        <v>3</v>
      </c>
      <c r="C235" s="117">
        <v>2</v>
      </c>
      <c r="D235" s="117">
        <v>1</v>
      </c>
      <c r="E235" s="117">
        <v>1</v>
      </c>
      <c r="F235" s="117">
        <v>3</v>
      </c>
      <c r="G235" s="118">
        <v>2</v>
      </c>
      <c r="H235" s="119" t="s">
        <v>182</v>
      </c>
      <c r="I235" s="82">
        <v>210</v>
      </c>
      <c r="J235" s="102">
        <v>0</v>
      </c>
      <c r="K235" s="102">
        <v>0</v>
      </c>
      <c r="L235" s="102">
        <v>0</v>
      </c>
      <c r="M235" s="102">
        <v>0</v>
      </c>
    </row>
    <row r="236" spans="2:13" ht="27" customHeight="1" hidden="1" collapsed="1">
      <c r="B236" s="94">
        <v>3</v>
      </c>
      <c r="C236" s="95">
        <v>2</v>
      </c>
      <c r="D236" s="95">
        <v>1</v>
      </c>
      <c r="E236" s="95">
        <v>2</v>
      </c>
      <c r="F236" s="95"/>
      <c r="G236" s="97"/>
      <c r="H236" s="96" t="s">
        <v>183</v>
      </c>
      <c r="I236" s="82">
        <v>211</v>
      </c>
      <c r="J236" s="83">
        <f>J237</f>
        <v>0</v>
      </c>
      <c r="K236" s="83">
        <f>K237</f>
        <v>0</v>
      </c>
      <c r="L236" s="83">
        <f>L237</f>
        <v>0</v>
      </c>
      <c r="M236" s="83">
        <f>M237</f>
        <v>0</v>
      </c>
    </row>
    <row r="237" spans="2:13" ht="14.25" customHeight="1" hidden="1" collapsed="1">
      <c r="B237" s="94">
        <v>3</v>
      </c>
      <c r="C237" s="95">
        <v>2</v>
      </c>
      <c r="D237" s="95">
        <v>1</v>
      </c>
      <c r="E237" s="95">
        <v>2</v>
      </c>
      <c r="F237" s="95">
        <v>1</v>
      </c>
      <c r="G237" s="97"/>
      <c r="H237" s="96" t="s">
        <v>183</v>
      </c>
      <c r="I237" s="82">
        <v>212</v>
      </c>
      <c r="J237" s="83">
        <f>SUM(J238:J239)</f>
        <v>0</v>
      </c>
      <c r="K237" s="125">
        <f>SUM(K238:K239)</f>
        <v>0</v>
      </c>
      <c r="L237" s="84">
        <f>SUM(L238:L239)</f>
        <v>0</v>
      </c>
      <c r="M237" s="84">
        <f>SUM(M238:M239)</f>
        <v>0</v>
      </c>
    </row>
    <row r="238" spans="2:13" ht="27" customHeight="1" hidden="1" collapsed="1">
      <c r="B238" s="108">
        <v>3</v>
      </c>
      <c r="C238" s="116">
        <v>2</v>
      </c>
      <c r="D238" s="117">
        <v>1</v>
      </c>
      <c r="E238" s="117">
        <v>2</v>
      </c>
      <c r="F238" s="117">
        <v>1</v>
      </c>
      <c r="G238" s="118">
        <v>1</v>
      </c>
      <c r="H238" s="119" t="s">
        <v>184</v>
      </c>
      <c r="I238" s="82">
        <v>213</v>
      </c>
      <c r="J238" s="102">
        <v>0</v>
      </c>
      <c r="K238" s="102">
        <v>0</v>
      </c>
      <c r="L238" s="102">
        <v>0</v>
      </c>
      <c r="M238" s="102">
        <v>0</v>
      </c>
    </row>
    <row r="239" spans="2:13" ht="25.5" customHeight="1" hidden="1" collapsed="1">
      <c r="B239" s="94">
        <v>3</v>
      </c>
      <c r="C239" s="95">
        <v>2</v>
      </c>
      <c r="D239" s="95">
        <v>1</v>
      </c>
      <c r="E239" s="95">
        <v>2</v>
      </c>
      <c r="F239" s="95">
        <v>1</v>
      </c>
      <c r="G239" s="97">
        <v>2</v>
      </c>
      <c r="H239" s="96" t="s">
        <v>185</v>
      </c>
      <c r="I239" s="82">
        <v>214</v>
      </c>
      <c r="J239" s="102">
        <v>0</v>
      </c>
      <c r="K239" s="102">
        <v>0</v>
      </c>
      <c r="L239" s="102">
        <v>0</v>
      </c>
      <c r="M239" s="102">
        <v>0</v>
      </c>
    </row>
    <row r="240" spans="2:13" ht="26.25" customHeight="1" hidden="1" collapsed="1">
      <c r="B240" s="89">
        <v>3</v>
      </c>
      <c r="C240" s="87">
        <v>2</v>
      </c>
      <c r="D240" s="87">
        <v>1</v>
      </c>
      <c r="E240" s="87">
        <v>3</v>
      </c>
      <c r="F240" s="87"/>
      <c r="G240" s="90"/>
      <c r="H240" s="88" t="s">
        <v>186</v>
      </c>
      <c r="I240" s="82">
        <v>215</v>
      </c>
      <c r="J240" s="105">
        <f>J241</f>
        <v>0</v>
      </c>
      <c r="K240" s="127">
        <f>K241</f>
        <v>0</v>
      </c>
      <c r="L240" s="106">
        <f>L241</f>
        <v>0</v>
      </c>
      <c r="M240" s="106">
        <f>M241</f>
        <v>0</v>
      </c>
    </row>
    <row r="241" spans="2:13" ht="29.25" customHeight="1" hidden="1" collapsed="1">
      <c r="B241" s="94">
        <v>3</v>
      </c>
      <c r="C241" s="95">
        <v>2</v>
      </c>
      <c r="D241" s="95">
        <v>1</v>
      </c>
      <c r="E241" s="95">
        <v>3</v>
      </c>
      <c r="F241" s="95">
        <v>1</v>
      </c>
      <c r="G241" s="97"/>
      <c r="H241" s="88" t="s">
        <v>186</v>
      </c>
      <c r="I241" s="82">
        <v>216</v>
      </c>
      <c r="J241" s="83">
        <f>J242+J243</f>
        <v>0</v>
      </c>
      <c r="K241" s="83">
        <f>K242+K243</f>
        <v>0</v>
      </c>
      <c r="L241" s="83">
        <f>L242+L243</f>
        <v>0</v>
      </c>
      <c r="M241" s="83">
        <f>M242+M243</f>
        <v>0</v>
      </c>
    </row>
    <row r="242" spans="2:13" ht="30" customHeight="1" hidden="1" collapsed="1">
      <c r="B242" s="94">
        <v>3</v>
      </c>
      <c r="C242" s="95">
        <v>2</v>
      </c>
      <c r="D242" s="95">
        <v>1</v>
      </c>
      <c r="E242" s="95">
        <v>3</v>
      </c>
      <c r="F242" s="95">
        <v>1</v>
      </c>
      <c r="G242" s="97">
        <v>1</v>
      </c>
      <c r="H242" s="96" t="s">
        <v>187</v>
      </c>
      <c r="I242" s="82">
        <v>217</v>
      </c>
      <c r="J242" s="102">
        <v>0</v>
      </c>
      <c r="K242" s="102">
        <v>0</v>
      </c>
      <c r="L242" s="102">
        <v>0</v>
      </c>
      <c r="M242" s="102">
        <v>0</v>
      </c>
    </row>
    <row r="243" spans="2:13" ht="27.75" customHeight="1" hidden="1" collapsed="1">
      <c r="B243" s="94">
        <v>3</v>
      </c>
      <c r="C243" s="95">
        <v>2</v>
      </c>
      <c r="D243" s="95">
        <v>1</v>
      </c>
      <c r="E243" s="95">
        <v>3</v>
      </c>
      <c r="F243" s="95">
        <v>1</v>
      </c>
      <c r="G243" s="97">
        <v>2</v>
      </c>
      <c r="H243" s="96" t="s">
        <v>188</v>
      </c>
      <c r="I243" s="82">
        <v>218</v>
      </c>
      <c r="J243" s="146">
        <v>0</v>
      </c>
      <c r="K243" s="143">
        <v>0</v>
      </c>
      <c r="L243" s="146">
        <v>0</v>
      </c>
      <c r="M243" s="146">
        <v>0</v>
      </c>
    </row>
    <row r="244" spans="2:13" ht="12" customHeight="1" hidden="1" collapsed="1">
      <c r="B244" s="94">
        <v>3</v>
      </c>
      <c r="C244" s="95">
        <v>2</v>
      </c>
      <c r="D244" s="95">
        <v>1</v>
      </c>
      <c r="E244" s="95">
        <v>4</v>
      </c>
      <c r="F244" s="95"/>
      <c r="G244" s="97"/>
      <c r="H244" s="96" t="s">
        <v>189</v>
      </c>
      <c r="I244" s="82">
        <v>219</v>
      </c>
      <c r="J244" s="83">
        <f>J245</f>
        <v>0</v>
      </c>
      <c r="K244" s="84">
        <f>K245</f>
        <v>0</v>
      </c>
      <c r="L244" s="83">
        <f>L245</f>
        <v>0</v>
      </c>
      <c r="M244" s="84">
        <f>M245</f>
        <v>0</v>
      </c>
    </row>
    <row r="245" spans="2:13" ht="14.25" customHeight="1" hidden="1" collapsed="1">
      <c r="B245" s="89">
        <v>3</v>
      </c>
      <c r="C245" s="87">
        <v>2</v>
      </c>
      <c r="D245" s="87">
        <v>1</v>
      </c>
      <c r="E245" s="87">
        <v>4</v>
      </c>
      <c r="F245" s="87">
        <v>1</v>
      </c>
      <c r="G245" s="90"/>
      <c r="H245" s="88" t="s">
        <v>189</v>
      </c>
      <c r="I245" s="82">
        <v>220</v>
      </c>
      <c r="J245" s="105">
        <f>SUM(J246:J247)</f>
        <v>0</v>
      </c>
      <c r="K245" s="127">
        <f>SUM(K246:K247)</f>
        <v>0</v>
      </c>
      <c r="L245" s="106">
        <f>SUM(L246:L247)</f>
        <v>0</v>
      </c>
      <c r="M245" s="106">
        <f>SUM(M246:M247)</f>
        <v>0</v>
      </c>
    </row>
    <row r="246" spans="2:13" ht="25.5" customHeight="1" hidden="1" collapsed="1">
      <c r="B246" s="94">
        <v>3</v>
      </c>
      <c r="C246" s="95">
        <v>2</v>
      </c>
      <c r="D246" s="95">
        <v>1</v>
      </c>
      <c r="E246" s="95">
        <v>4</v>
      </c>
      <c r="F246" s="95">
        <v>1</v>
      </c>
      <c r="G246" s="97">
        <v>1</v>
      </c>
      <c r="H246" s="96" t="s">
        <v>190</v>
      </c>
      <c r="I246" s="82">
        <v>221</v>
      </c>
      <c r="J246" s="102">
        <v>0</v>
      </c>
      <c r="K246" s="102">
        <v>0</v>
      </c>
      <c r="L246" s="102">
        <v>0</v>
      </c>
      <c r="M246" s="102">
        <v>0</v>
      </c>
    </row>
    <row r="247" spans="2:13" ht="18.75" customHeight="1" hidden="1" collapsed="1">
      <c r="B247" s="94">
        <v>3</v>
      </c>
      <c r="C247" s="95">
        <v>2</v>
      </c>
      <c r="D247" s="95">
        <v>1</v>
      </c>
      <c r="E247" s="95">
        <v>4</v>
      </c>
      <c r="F247" s="95">
        <v>1</v>
      </c>
      <c r="G247" s="97">
        <v>2</v>
      </c>
      <c r="H247" s="96" t="s">
        <v>191</v>
      </c>
      <c r="I247" s="82">
        <v>222</v>
      </c>
      <c r="J247" s="102">
        <v>0</v>
      </c>
      <c r="K247" s="102">
        <v>0</v>
      </c>
      <c r="L247" s="102">
        <v>0</v>
      </c>
      <c r="M247" s="102">
        <v>0</v>
      </c>
    </row>
    <row r="248" spans="2:13" ht="15" hidden="1" collapsed="1">
      <c r="B248" s="94">
        <v>3</v>
      </c>
      <c r="C248" s="95">
        <v>2</v>
      </c>
      <c r="D248" s="95">
        <v>1</v>
      </c>
      <c r="E248" s="95">
        <v>5</v>
      </c>
      <c r="F248" s="95"/>
      <c r="G248" s="97"/>
      <c r="H248" s="96" t="s">
        <v>192</v>
      </c>
      <c r="I248" s="82">
        <v>223</v>
      </c>
      <c r="J248" s="83">
        <f aca="true" t="shared" si="24" ref="J248:M249">J249</f>
        <v>0</v>
      </c>
      <c r="K248" s="125">
        <f t="shared" si="24"/>
        <v>0</v>
      </c>
      <c r="L248" s="84">
        <f t="shared" si="24"/>
        <v>0</v>
      </c>
      <c r="M248" s="84">
        <f t="shared" si="24"/>
        <v>0</v>
      </c>
    </row>
    <row r="249" spans="2:13" ht="16.5" customHeight="1" hidden="1" collapsed="1">
      <c r="B249" s="94">
        <v>3</v>
      </c>
      <c r="C249" s="95">
        <v>2</v>
      </c>
      <c r="D249" s="95">
        <v>1</v>
      </c>
      <c r="E249" s="95">
        <v>5</v>
      </c>
      <c r="F249" s="95">
        <v>1</v>
      </c>
      <c r="G249" s="97"/>
      <c r="H249" s="96" t="s">
        <v>192</v>
      </c>
      <c r="I249" s="82">
        <v>224</v>
      </c>
      <c r="J249" s="84">
        <f t="shared" si="24"/>
        <v>0</v>
      </c>
      <c r="K249" s="125">
        <f t="shared" si="24"/>
        <v>0</v>
      </c>
      <c r="L249" s="84">
        <f t="shared" si="24"/>
        <v>0</v>
      </c>
      <c r="M249" s="84">
        <f t="shared" si="24"/>
        <v>0</v>
      </c>
    </row>
    <row r="250" spans="2:13" ht="15" hidden="1" collapsed="1">
      <c r="B250" s="116">
        <v>3</v>
      </c>
      <c r="C250" s="117">
        <v>2</v>
      </c>
      <c r="D250" s="117">
        <v>1</v>
      </c>
      <c r="E250" s="117">
        <v>5</v>
      </c>
      <c r="F250" s="117">
        <v>1</v>
      </c>
      <c r="G250" s="118">
        <v>1</v>
      </c>
      <c r="H250" s="96" t="s">
        <v>192</v>
      </c>
      <c r="I250" s="82">
        <v>225</v>
      </c>
      <c r="J250" s="146">
        <v>0</v>
      </c>
      <c r="K250" s="146">
        <v>0</v>
      </c>
      <c r="L250" s="146">
        <v>0</v>
      </c>
      <c r="M250" s="146">
        <v>0</v>
      </c>
    </row>
    <row r="251" spans="2:13" ht="15" hidden="1" collapsed="1">
      <c r="B251" s="94">
        <v>3</v>
      </c>
      <c r="C251" s="95">
        <v>2</v>
      </c>
      <c r="D251" s="95">
        <v>1</v>
      </c>
      <c r="E251" s="95">
        <v>6</v>
      </c>
      <c r="F251" s="95"/>
      <c r="G251" s="97"/>
      <c r="H251" s="96" t="s">
        <v>193</v>
      </c>
      <c r="I251" s="82">
        <v>226</v>
      </c>
      <c r="J251" s="83">
        <f aca="true" t="shared" si="25" ref="J251:M252">J252</f>
        <v>0</v>
      </c>
      <c r="K251" s="125">
        <f t="shared" si="25"/>
        <v>0</v>
      </c>
      <c r="L251" s="84">
        <f t="shared" si="25"/>
        <v>0</v>
      </c>
      <c r="M251" s="84">
        <f t="shared" si="25"/>
        <v>0</v>
      </c>
    </row>
    <row r="252" spans="2:13" ht="15" hidden="1" collapsed="1">
      <c r="B252" s="94">
        <v>3</v>
      </c>
      <c r="C252" s="94">
        <v>2</v>
      </c>
      <c r="D252" s="95">
        <v>1</v>
      </c>
      <c r="E252" s="95">
        <v>6</v>
      </c>
      <c r="F252" s="95">
        <v>1</v>
      </c>
      <c r="G252" s="97"/>
      <c r="H252" s="96" t="s">
        <v>193</v>
      </c>
      <c r="I252" s="82">
        <v>227</v>
      </c>
      <c r="J252" s="83">
        <f t="shared" si="25"/>
        <v>0</v>
      </c>
      <c r="K252" s="125">
        <f t="shared" si="25"/>
        <v>0</v>
      </c>
      <c r="L252" s="84">
        <f t="shared" si="25"/>
        <v>0</v>
      </c>
      <c r="M252" s="84">
        <f t="shared" si="25"/>
        <v>0</v>
      </c>
    </row>
    <row r="253" spans="2:13" ht="15.75" customHeight="1" hidden="1" collapsed="1">
      <c r="B253" s="89">
        <v>3</v>
      </c>
      <c r="C253" s="89">
        <v>2</v>
      </c>
      <c r="D253" s="95">
        <v>1</v>
      </c>
      <c r="E253" s="95">
        <v>6</v>
      </c>
      <c r="F253" s="95">
        <v>1</v>
      </c>
      <c r="G253" s="97">
        <v>1</v>
      </c>
      <c r="H253" s="96" t="s">
        <v>193</v>
      </c>
      <c r="I253" s="82">
        <v>228</v>
      </c>
      <c r="J253" s="146">
        <v>0</v>
      </c>
      <c r="K253" s="146">
        <v>0</v>
      </c>
      <c r="L253" s="146">
        <v>0</v>
      </c>
      <c r="M253" s="146">
        <v>0</v>
      </c>
    </row>
    <row r="254" spans="2:13" ht="13.5" customHeight="1" hidden="1" collapsed="1">
      <c r="B254" s="94">
        <v>3</v>
      </c>
      <c r="C254" s="94">
        <v>2</v>
      </c>
      <c r="D254" s="95">
        <v>1</v>
      </c>
      <c r="E254" s="95">
        <v>7</v>
      </c>
      <c r="F254" s="95"/>
      <c r="G254" s="97"/>
      <c r="H254" s="96" t="s">
        <v>194</v>
      </c>
      <c r="I254" s="82">
        <v>229</v>
      </c>
      <c r="J254" s="83">
        <f>J255</f>
        <v>0</v>
      </c>
      <c r="K254" s="125">
        <f>K255</f>
        <v>0</v>
      </c>
      <c r="L254" s="84">
        <f>L255</f>
        <v>0</v>
      </c>
      <c r="M254" s="84">
        <f>M255</f>
        <v>0</v>
      </c>
    </row>
    <row r="255" spans="2:13" ht="15" hidden="1" collapsed="1">
      <c r="B255" s="94">
        <v>3</v>
      </c>
      <c r="C255" s="95">
        <v>2</v>
      </c>
      <c r="D255" s="95">
        <v>1</v>
      </c>
      <c r="E255" s="95">
        <v>7</v>
      </c>
      <c r="F255" s="95">
        <v>1</v>
      </c>
      <c r="G255" s="97"/>
      <c r="H255" s="96" t="s">
        <v>194</v>
      </c>
      <c r="I255" s="82">
        <v>230</v>
      </c>
      <c r="J255" s="83">
        <f>J256+J257</f>
        <v>0</v>
      </c>
      <c r="K255" s="83">
        <f>K256+K257</f>
        <v>0</v>
      </c>
      <c r="L255" s="83">
        <f>L256+L257</f>
        <v>0</v>
      </c>
      <c r="M255" s="83">
        <f>M256+M257</f>
        <v>0</v>
      </c>
    </row>
    <row r="256" spans="2:13" ht="27" customHeight="1" hidden="1" collapsed="1">
      <c r="B256" s="94">
        <v>3</v>
      </c>
      <c r="C256" s="95">
        <v>2</v>
      </c>
      <c r="D256" s="95">
        <v>1</v>
      </c>
      <c r="E256" s="95">
        <v>7</v>
      </c>
      <c r="F256" s="95">
        <v>1</v>
      </c>
      <c r="G256" s="97">
        <v>1</v>
      </c>
      <c r="H256" s="96" t="s">
        <v>195</v>
      </c>
      <c r="I256" s="82">
        <v>231</v>
      </c>
      <c r="J256" s="101">
        <v>0</v>
      </c>
      <c r="K256" s="102">
        <v>0</v>
      </c>
      <c r="L256" s="102">
        <v>0</v>
      </c>
      <c r="M256" s="102">
        <v>0</v>
      </c>
    </row>
    <row r="257" spans="2:13" ht="24.75" customHeight="1" hidden="1" collapsed="1">
      <c r="B257" s="94">
        <v>3</v>
      </c>
      <c r="C257" s="95">
        <v>2</v>
      </c>
      <c r="D257" s="95">
        <v>1</v>
      </c>
      <c r="E257" s="95">
        <v>7</v>
      </c>
      <c r="F257" s="95">
        <v>1</v>
      </c>
      <c r="G257" s="97">
        <v>2</v>
      </c>
      <c r="H257" s="96" t="s">
        <v>196</v>
      </c>
      <c r="I257" s="82">
        <v>232</v>
      </c>
      <c r="J257" s="102">
        <v>0</v>
      </c>
      <c r="K257" s="102">
        <v>0</v>
      </c>
      <c r="L257" s="102">
        <v>0</v>
      </c>
      <c r="M257" s="102">
        <v>0</v>
      </c>
    </row>
    <row r="258" spans="2:13" ht="38.25" customHeight="1" hidden="1" collapsed="1">
      <c r="B258" s="94">
        <v>3</v>
      </c>
      <c r="C258" s="95">
        <v>2</v>
      </c>
      <c r="D258" s="95">
        <v>2</v>
      </c>
      <c r="E258" s="153"/>
      <c r="F258" s="153"/>
      <c r="G258" s="154"/>
      <c r="H258" s="96" t="s">
        <v>197</v>
      </c>
      <c r="I258" s="82">
        <v>233</v>
      </c>
      <c r="J258" s="83">
        <f>SUM(J259+J268+J272+J276+J280+J283+J286)</f>
        <v>0</v>
      </c>
      <c r="K258" s="125">
        <f>SUM(K259+K268+K272+K276+K280+K283+K286)</f>
        <v>0</v>
      </c>
      <c r="L258" s="84">
        <f>SUM(L259+L268+L272+L276+L280+L283+L286)</f>
        <v>0</v>
      </c>
      <c r="M258" s="84">
        <f>SUM(M259+M268+M272+M276+M280+M283+M286)</f>
        <v>0</v>
      </c>
    </row>
    <row r="259" spans="2:13" ht="15" hidden="1" collapsed="1">
      <c r="B259" s="94">
        <v>3</v>
      </c>
      <c r="C259" s="95">
        <v>2</v>
      </c>
      <c r="D259" s="95">
        <v>2</v>
      </c>
      <c r="E259" s="95">
        <v>1</v>
      </c>
      <c r="F259" s="95"/>
      <c r="G259" s="97"/>
      <c r="H259" s="96" t="s">
        <v>198</v>
      </c>
      <c r="I259" s="82">
        <v>234</v>
      </c>
      <c r="J259" s="83">
        <f>J260</f>
        <v>0</v>
      </c>
      <c r="K259" s="83">
        <f>K260</f>
        <v>0</v>
      </c>
      <c r="L259" s="83">
        <f>L260</f>
        <v>0</v>
      </c>
      <c r="M259" s="83">
        <f>M260</f>
        <v>0</v>
      </c>
    </row>
    <row r="260" spans="2:13" ht="15" hidden="1" collapsed="1">
      <c r="B260" s="99">
        <v>3</v>
      </c>
      <c r="C260" s="94">
        <v>2</v>
      </c>
      <c r="D260" s="95">
        <v>2</v>
      </c>
      <c r="E260" s="95">
        <v>1</v>
      </c>
      <c r="F260" s="95">
        <v>1</v>
      </c>
      <c r="G260" s="97"/>
      <c r="H260" s="96" t="s">
        <v>176</v>
      </c>
      <c r="I260" s="82">
        <v>235</v>
      </c>
      <c r="J260" s="83">
        <f>SUM(J261)</f>
        <v>0</v>
      </c>
      <c r="K260" s="83">
        <f>SUM(K261)</f>
        <v>0</v>
      </c>
      <c r="L260" s="83">
        <f>SUM(L261)</f>
        <v>0</v>
      </c>
      <c r="M260" s="83">
        <f>SUM(M261)</f>
        <v>0</v>
      </c>
    </row>
    <row r="261" spans="2:13" ht="15" hidden="1" collapsed="1">
      <c r="B261" s="99">
        <v>3</v>
      </c>
      <c r="C261" s="94">
        <v>2</v>
      </c>
      <c r="D261" s="95">
        <v>2</v>
      </c>
      <c r="E261" s="95">
        <v>1</v>
      </c>
      <c r="F261" s="95">
        <v>1</v>
      </c>
      <c r="G261" s="97">
        <v>1</v>
      </c>
      <c r="H261" s="96" t="s">
        <v>176</v>
      </c>
      <c r="I261" s="82">
        <v>236</v>
      </c>
      <c r="J261" s="102">
        <v>0</v>
      </c>
      <c r="K261" s="102">
        <v>0</v>
      </c>
      <c r="L261" s="102">
        <v>0</v>
      </c>
      <c r="M261" s="102">
        <v>0</v>
      </c>
    </row>
    <row r="262" spans="2:13" ht="15" customHeight="1" hidden="1" collapsed="1">
      <c r="B262" s="99">
        <v>3</v>
      </c>
      <c r="C262" s="94">
        <v>2</v>
      </c>
      <c r="D262" s="95">
        <v>2</v>
      </c>
      <c r="E262" s="95">
        <v>1</v>
      </c>
      <c r="F262" s="95">
        <v>2</v>
      </c>
      <c r="G262" s="97"/>
      <c r="H262" s="96" t="s">
        <v>199</v>
      </c>
      <c r="I262" s="82">
        <v>237</v>
      </c>
      <c r="J262" s="83">
        <f>SUM(J263:J264)</f>
        <v>0</v>
      </c>
      <c r="K262" s="83">
        <f>SUM(K263:K264)</f>
        <v>0</v>
      </c>
      <c r="L262" s="83">
        <f>SUM(L263:L264)</f>
        <v>0</v>
      </c>
      <c r="M262" s="83">
        <f>SUM(M263:M264)</f>
        <v>0</v>
      </c>
    </row>
    <row r="263" spans="2:13" ht="15" customHeight="1" hidden="1" collapsed="1">
      <c r="B263" s="99">
        <v>3</v>
      </c>
      <c r="C263" s="94">
        <v>2</v>
      </c>
      <c r="D263" s="95">
        <v>2</v>
      </c>
      <c r="E263" s="95">
        <v>1</v>
      </c>
      <c r="F263" s="95">
        <v>2</v>
      </c>
      <c r="G263" s="97">
        <v>1</v>
      </c>
      <c r="H263" s="96" t="s">
        <v>178</v>
      </c>
      <c r="I263" s="82">
        <v>238</v>
      </c>
      <c r="J263" s="102">
        <v>0</v>
      </c>
      <c r="K263" s="101">
        <v>0</v>
      </c>
      <c r="L263" s="102">
        <v>0</v>
      </c>
      <c r="M263" s="102">
        <v>0</v>
      </c>
    </row>
    <row r="264" spans="2:13" ht="15" customHeight="1" hidden="1" collapsed="1">
      <c r="B264" s="99">
        <v>3</v>
      </c>
      <c r="C264" s="94">
        <v>2</v>
      </c>
      <c r="D264" s="95">
        <v>2</v>
      </c>
      <c r="E264" s="95">
        <v>1</v>
      </c>
      <c r="F264" s="95">
        <v>2</v>
      </c>
      <c r="G264" s="97">
        <v>2</v>
      </c>
      <c r="H264" s="96" t="s">
        <v>179</v>
      </c>
      <c r="I264" s="82">
        <v>239</v>
      </c>
      <c r="J264" s="102">
        <v>0</v>
      </c>
      <c r="K264" s="101">
        <v>0</v>
      </c>
      <c r="L264" s="102">
        <v>0</v>
      </c>
      <c r="M264" s="102">
        <v>0</v>
      </c>
    </row>
    <row r="265" spans="2:13" ht="15" customHeight="1" hidden="1" collapsed="1">
      <c r="B265" s="99">
        <v>3</v>
      </c>
      <c r="C265" s="94">
        <v>2</v>
      </c>
      <c r="D265" s="95">
        <v>2</v>
      </c>
      <c r="E265" s="95">
        <v>1</v>
      </c>
      <c r="F265" s="95">
        <v>3</v>
      </c>
      <c r="G265" s="97"/>
      <c r="H265" s="96" t="s">
        <v>180</v>
      </c>
      <c r="I265" s="82">
        <v>240</v>
      </c>
      <c r="J265" s="83">
        <f>SUM(J266:J267)</f>
        <v>0</v>
      </c>
      <c r="K265" s="83">
        <f>SUM(K266:K267)</f>
        <v>0</v>
      </c>
      <c r="L265" s="83">
        <f>SUM(L266:L267)</f>
        <v>0</v>
      </c>
      <c r="M265" s="83">
        <f>SUM(M266:M267)</f>
        <v>0</v>
      </c>
    </row>
    <row r="266" spans="2:13" ht="15" customHeight="1" hidden="1" collapsed="1">
      <c r="B266" s="99">
        <v>3</v>
      </c>
      <c r="C266" s="94">
        <v>2</v>
      </c>
      <c r="D266" s="95">
        <v>2</v>
      </c>
      <c r="E266" s="95">
        <v>1</v>
      </c>
      <c r="F266" s="95">
        <v>3</v>
      </c>
      <c r="G266" s="97">
        <v>1</v>
      </c>
      <c r="H266" s="96" t="s">
        <v>181</v>
      </c>
      <c r="I266" s="82">
        <v>241</v>
      </c>
      <c r="J266" s="102">
        <v>0</v>
      </c>
      <c r="K266" s="101">
        <v>0</v>
      </c>
      <c r="L266" s="102">
        <v>0</v>
      </c>
      <c r="M266" s="102">
        <v>0</v>
      </c>
    </row>
    <row r="267" spans="2:13" ht="15" customHeight="1" hidden="1" collapsed="1">
      <c r="B267" s="99">
        <v>3</v>
      </c>
      <c r="C267" s="94">
        <v>2</v>
      </c>
      <c r="D267" s="95">
        <v>2</v>
      </c>
      <c r="E267" s="95">
        <v>1</v>
      </c>
      <c r="F267" s="95">
        <v>3</v>
      </c>
      <c r="G267" s="97">
        <v>2</v>
      </c>
      <c r="H267" s="96" t="s">
        <v>200</v>
      </c>
      <c r="I267" s="82">
        <v>242</v>
      </c>
      <c r="J267" s="102">
        <v>0</v>
      </c>
      <c r="K267" s="101">
        <v>0</v>
      </c>
      <c r="L267" s="102">
        <v>0</v>
      </c>
      <c r="M267" s="102">
        <v>0</v>
      </c>
    </row>
    <row r="268" spans="2:13" ht="25.5" customHeight="1" hidden="1" collapsed="1">
      <c r="B268" s="99">
        <v>3</v>
      </c>
      <c r="C268" s="94">
        <v>2</v>
      </c>
      <c r="D268" s="95">
        <v>2</v>
      </c>
      <c r="E268" s="95">
        <v>2</v>
      </c>
      <c r="F268" s="95"/>
      <c r="G268" s="97"/>
      <c r="H268" s="96" t="s">
        <v>201</v>
      </c>
      <c r="I268" s="82">
        <v>243</v>
      </c>
      <c r="J268" s="83">
        <f>J269</f>
        <v>0</v>
      </c>
      <c r="K268" s="84">
        <f>K269</f>
        <v>0</v>
      </c>
      <c r="L268" s="83">
        <f>L269</f>
        <v>0</v>
      </c>
      <c r="M268" s="84">
        <f>M269</f>
        <v>0</v>
      </c>
    </row>
    <row r="269" spans="2:13" ht="20.25" customHeight="1" hidden="1" collapsed="1">
      <c r="B269" s="94">
        <v>3</v>
      </c>
      <c r="C269" s="95">
        <v>2</v>
      </c>
      <c r="D269" s="87">
        <v>2</v>
      </c>
      <c r="E269" s="87">
        <v>2</v>
      </c>
      <c r="F269" s="87">
        <v>1</v>
      </c>
      <c r="G269" s="90"/>
      <c r="H269" s="96" t="s">
        <v>201</v>
      </c>
      <c r="I269" s="82">
        <v>244</v>
      </c>
      <c r="J269" s="105">
        <f>SUM(J270:J271)</f>
        <v>0</v>
      </c>
      <c r="K269" s="127">
        <f>SUM(K270:K271)</f>
        <v>0</v>
      </c>
      <c r="L269" s="106">
        <f>SUM(L270:L271)</f>
        <v>0</v>
      </c>
      <c r="M269" s="106">
        <f>SUM(M270:M271)</f>
        <v>0</v>
      </c>
    </row>
    <row r="270" spans="2:13" ht="25.5" customHeight="1" hidden="1" collapsed="1">
      <c r="B270" s="94">
        <v>3</v>
      </c>
      <c r="C270" s="95">
        <v>2</v>
      </c>
      <c r="D270" s="95">
        <v>2</v>
      </c>
      <c r="E270" s="95">
        <v>2</v>
      </c>
      <c r="F270" s="95">
        <v>1</v>
      </c>
      <c r="G270" s="97">
        <v>1</v>
      </c>
      <c r="H270" s="96" t="s">
        <v>202</v>
      </c>
      <c r="I270" s="82">
        <v>245</v>
      </c>
      <c r="J270" s="102">
        <v>0</v>
      </c>
      <c r="K270" s="102">
        <v>0</v>
      </c>
      <c r="L270" s="102">
        <v>0</v>
      </c>
      <c r="M270" s="102">
        <v>0</v>
      </c>
    </row>
    <row r="271" spans="2:13" ht="25.5" customHeight="1" hidden="1" collapsed="1">
      <c r="B271" s="94">
        <v>3</v>
      </c>
      <c r="C271" s="95">
        <v>2</v>
      </c>
      <c r="D271" s="95">
        <v>2</v>
      </c>
      <c r="E271" s="95">
        <v>2</v>
      </c>
      <c r="F271" s="95">
        <v>1</v>
      </c>
      <c r="G271" s="97">
        <v>2</v>
      </c>
      <c r="H271" s="99" t="s">
        <v>203</v>
      </c>
      <c r="I271" s="82">
        <v>246</v>
      </c>
      <c r="J271" s="102">
        <v>0</v>
      </c>
      <c r="K271" s="102">
        <v>0</v>
      </c>
      <c r="L271" s="102">
        <v>0</v>
      </c>
      <c r="M271" s="102">
        <v>0</v>
      </c>
    </row>
    <row r="272" spans="2:13" ht="25.5" customHeight="1" hidden="1" collapsed="1">
      <c r="B272" s="94">
        <v>3</v>
      </c>
      <c r="C272" s="95">
        <v>2</v>
      </c>
      <c r="D272" s="95">
        <v>2</v>
      </c>
      <c r="E272" s="95">
        <v>3</v>
      </c>
      <c r="F272" s="95"/>
      <c r="G272" s="97"/>
      <c r="H272" s="96" t="s">
        <v>204</v>
      </c>
      <c r="I272" s="82">
        <v>247</v>
      </c>
      <c r="J272" s="83">
        <f>J273</f>
        <v>0</v>
      </c>
      <c r="K272" s="125">
        <f>K273</f>
        <v>0</v>
      </c>
      <c r="L272" s="84">
        <f>L273</f>
        <v>0</v>
      </c>
      <c r="M272" s="84">
        <f>M273</f>
        <v>0</v>
      </c>
    </row>
    <row r="273" spans="2:13" ht="30" customHeight="1" hidden="1" collapsed="1">
      <c r="B273" s="89">
        <v>3</v>
      </c>
      <c r="C273" s="95">
        <v>2</v>
      </c>
      <c r="D273" s="95">
        <v>2</v>
      </c>
      <c r="E273" s="95">
        <v>3</v>
      </c>
      <c r="F273" s="95">
        <v>1</v>
      </c>
      <c r="G273" s="97"/>
      <c r="H273" s="96" t="s">
        <v>204</v>
      </c>
      <c r="I273" s="82">
        <v>248</v>
      </c>
      <c r="J273" s="83">
        <f>J274+J275</f>
        <v>0</v>
      </c>
      <c r="K273" s="83">
        <f>K274+K275</f>
        <v>0</v>
      </c>
      <c r="L273" s="83">
        <f>L274+L275</f>
        <v>0</v>
      </c>
      <c r="M273" s="83">
        <f>M274+M275</f>
        <v>0</v>
      </c>
    </row>
    <row r="274" spans="2:13" ht="31.5" customHeight="1" hidden="1" collapsed="1">
      <c r="B274" s="89">
        <v>3</v>
      </c>
      <c r="C274" s="95">
        <v>2</v>
      </c>
      <c r="D274" s="95">
        <v>2</v>
      </c>
      <c r="E274" s="95">
        <v>3</v>
      </c>
      <c r="F274" s="95">
        <v>1</v>
      </c>
      <c r="G274" s="97">
        <v>1</v>
      </c>
      <c r="H274" s="96" t="s">
        <v>205</v>
      </c>
      <c r="I274" s="82">
        <v>249</v>
      </c>
      <c r="J274" s="102">
        <v>0</v>
      </c>
      <c r="K274" s="102">
        <v>0</v>
      </c>
      <c r="L274" s="102">
        <v>0</v>
      </c>
      <c r="M274" s="102">
        <v>0</v>
      </c>
    </row>
    <row r="275" spans="2:13" ht="25.5" customHeight="1" hidden="1" collapsed="1">
      <c r="B275" s="89">
        <v>3</v>
      </c>
      <c r="C275" s="95">
        <v>2</v>
      </c>
      <c r="D275" s="95">
        <v>2</v>
      </c>
      <c r="E275" s="95">
        <v>3</v>
      </c>
      <c r="F275" s="95">
        <v>1</v>
      </c>
      <c r="G275" s="97">
        <v>2</v>
      </c>
      <c r="H275" s="96" t="s">
        <v>206</v>
      </c>
      <c r="I275" s="82">
        <v>250</v>
      </c>
      <c r="J275" s="102">
        <v>0</v>
      </c>
      <c r="K275" s="102">
        <v>0</v>
      </c>
      <c r="L275" s="102">
        <v>0</v>
      </c>
      <c r="M275" s="102">
        <v>0</v>
      </c>
    </row>
    <row r="276" spans="2:13" ht="22.5" customHeight="1" hidden="1" collapsed="1">
      <c r="B276" s="94">
        <v>3</v>
      </c>
      <c r="C276" s="95">
        <v>2</v>
      </c>
      <c r="D276" s="95">
        <v>2</v>
      </c>
      <c r="E276" s="95">
        <v>4</v>
      </c>
      <c r="F276" s="95"/>
      <c r="G276" s="97"/>
      <c r="H276" s="96" t="s">
        <v>207</v>
      </c>
      <c r="I276" s="82">
        <v>251</v>
      </c>
      <c r="J276" s="83">
        <f>J277</f>
        <v>0</v>
      </c>
      <c r="K276" s="125">
        <f>K277</f>
        <v>0</v>
      </c>
      <c r="L276" s="84">
        <f>L277</f>
        <v>0</v>
      </c>
      <c r="M276" s="84">
        <f>M277</f>
        <v>0</v>
      </c>
    </row>
    <row r="277" spans="2:13" ht="15" hidden="1" collapsed="1">
      <c r="B277" s="94">
        <v>3</v>
      </c>
      <c r="C277" s="95">
        <v>2</v>
      </c>
      <c r="D277" s="95">
        <v>2</v>
      </c>
      <c r="E277" s="95">
        <v>4</v>
      </c>
      <c r="F277" s="95">
        <v>1</v>
      </c>
      <c r="G277" s="97"/>
      <c r="H277" s="96" t="s">
        <v>207</v>
      </c>
      <c r="I277" s="82">
        <v>252</v>
      </c>
      <c r="J277" s="83">
        <f>SUM(J278:J279)</f>
        <v>0</v>
      </c>
      <c r="K277" s="125">
        <f>SUM(K278:K279)</f>
        <v>0</v>
      </c>
      <c r="L277" s="84">
        <f>SUM(L278:L279)</f>
        <v>0</v>
      </c>
      <c r="M277" s="84">
        <f>SUM(M278:M279)</f>
        <v>0</v>
      </c>
    </row>
    <row r="278" spans="2:13" ht="30.75" customHeight="1" hidden="1" collapsed="1">
      <c r="B278" s="94">
        <v>3</v>
      </c>
      <c r="C278" s="95">
        <v>2</v>
      </c>
      <c r="D278" s="95">
        <v>2</v>
      </c>
      <c r="E278" s="95">
        <v>4</v>
      </c>
      <c r="F278" s="95">
        <v>1</v>
      </c>
      <c r="G278" s="97">
        <v>1</v>
      </c>
      <c r="H278" s="96" t="s">
        <v>208</v>
      </c>
      <c r="I278" s="82">
        <v>253</v>
      </c>
      <c r="J278" s="102">
        <v>0</v>
      </c>
      <c r="K278" s="102">
        <v>0</v>
      </c>
      <c r="L278" s="102">
        <v>0</v>
      </c>
      <c r="M278" s="102">
        <v>0</v>
      </c>
    </row>
    <row r="279" spans="2:13" ht="27.75" customHeight="1" hidden="1" collapsed="1">
      <c r="B279" s="89">
        <v>3</v>
      </c>
      <c r="C279" s="87">
        <v>2</v>
      </c>
      <c r="D279" s="87">
        <v>2</v>
      </c>
      <c r="E279" s="87">
        <v>4</v>
      </c>
      <c r="F279" s="87">
        <v>1</v>
      </c>
      <c r="G279" s="90">
        <v>2</v>
      </c>
      <c r="H279" s="99" t="s">
        <v>209</v>
      </c>
      <c r="I279" s="82">
        <v>254</v>
      </c>
      <c r="J279" s="102">
        <v>0</v>
      </c>
      <c r="K279" s="102">
        <v>0</v>
      </c>
      <c r="L279" s="102">
        <v>0</v>
      </c>
      <c r="M279" s="102">
        <v>0</v>
      </c>
    </row>
    <row r="280" spans="2:13" ht="14.25" customHeight="1" hidden="1" collapsed="1">
      <c r="B280" s="94">
        <v>3</v>
      </c>
      <c r="C280" s="95">
        <v>2</v>
      </c>
      <c r="D280" s="95">
        <v>2</v>
      </c>
      <c r="E280" s="95">
        <v>5</v>
      </c>
      <c r="F280" s="95"/>
      <c r="G280" s="97"/>
      <c r="H280" s="96" t="s">
        <v>210</v>
      </c>
      <c r="I280" s="82">
        <v>255</v>
      </c>
      <c r="J280" s="83">
        <f aca="true" t="shared" si="26" ref="J280:M281">J281</f>
        <v>0</v>
      </c>
      <c r="K280" s="125">
        <f t="shared" si="26"/>
        <v>0</v>
      </c>
      <c r="L280" s="84">
        <f t="shared" si="26"/>
        <v>0</v>
      </c>
      <c r="M280" s="84">
        <f t="shared" si="26"/>
        <v>0</v>
      </c>
    </row>
    <row r="281" spans="2:13" ht="15.75" customHeight="1" hidden="1" collapsed="1">
      <c r="B281" s="94">
        <v>3</v>
      </c>
      <c r="C281" s="95">
        <v>2</v>
      </c>
      <c r="D281" s="95">
        <v>2</v>
      </c>
      <c r="E281" s="95">
        <v>5</v>
      </c>
      <c r="F281" s="95">
        <v>1</v>
      </c>
      <c r="G281" s="97"/>
      <c r="H281" s="96" t="s">
        <v>210</v>
      </c>
      <c r="I281" s="82">
        <v>256</v>
      </c>
      <c r="J281" s="83">
        <f t="shared" si="26"/>
        <v>0</v>
      </c>
      <c r="K281" s="125">
        <f t="shared" si="26"/>
        <v>0</v>
      </c>
      <c r="L281" s="84">
        <f t="shared" si="26"/>
        <v>0</v>
      </c>
      <c r="M281" s="84">
        <f t="shared" si="26"/>
        <v>0</v>
      </c>
    </row>
    <row r="282" spans="2:13" ht="15.75" customHeight="1" hidden="1" collapsed="1">
      <c r="B282" s="94">
        <v>3</v>
      </c>
      <c r="C282" s="95">
        <v>2</v>
      </c>
      <c r="D282" s="95">
        <v>2</v>
      </c>
      <c r="E282" s="95">
        <v>5</v>
      </c>
      <c r="F282" s="95">
        <v>1</v>
      </c>
      <c r="G282" s="97">
        <v>1</v>
      </c>
      <c r="H282" s="96" t="s">
        <v>210</v>
      </c>
      <c r="I282" s="82">
        <v>257</v>
      </c>
      <c r="J282" s="102">
        <v>0</v>
      </c>
      <c r="K282" s="102">
        <v>0</v>
      </c>
      <c r="L282" s="102">
        <v>0</v>
      </c>
      <c r="M282" s="102">
        <v>0</v>
      </c>
    </row>
    <row r="283" spans="2:13" ht="14.25" customHeight="1" hidden="1" collapsed="1">
      <c r="B283" s="94">
        <v>3</v>
      </c>
      <c r="C283" s="95">
        <v>2</v>
      </c>
      <c r="D283" s="95">
        <v>2</v>
      </c>
      <c r="E283" s="95">
        <v>6</v>
      </c>
      <c r="F283" s="95"/>
      <c r="G283" s="97"/>
      <c r="H283" s="96" t="s">
        <v>193</v>
      </c>
      <c r="I283" s="82">
        <v>258</v>
      </c>
      <c r="J283" s="83">
        <f aca="true" t="shared" si="27" ref="J283:M284">J284</f>
        <v>0</v>
      </c>
      <c r="K283" s="155">
        <f t="shared" si="27"/>
        <v>0</v>
      </c>
      <c r="L283" s="84">
        <f t="shared" si="27"/>
        <v>0</v>
      </c>
      <c r="M283" s="84">
        <f t="shared" si="27"/>
        <v>0</v>
      </c>
    </row>
    <row r="284" spans="2:13" ht="15" customHeight="1" hidden="1" collapsed="1">
      <c r="B284" s="94">
        <v>3</v>
      </c>
      <c r="C284" s="95">
        <v>2</v>
      </c>
      <c r="D284" s="95">
        <v>2</v>
      </c>
      <c r="E284" s="95">
        <v>6</v>
      </c>
      <c r="F284" s="95">
        <v>1</v>
      </c>
      <c r="G284" s="97"/>
      <c r="H284" s="96" t="s">
        <v>193</v>
      </c>
      <c r="I284" s="82">
        <v>259</v>
      </c>
      <c r="J284" s="83">
        <f t="shared" si="27"/>
        <v>0</v>
      </c>
      <c r="K284" s="155">
        <f t="shared" si="27"/>
        <v>0</v>
      </c>
      <c r="L284" s="84">
        <f t="shared" si="27"/>
        <v>0</v>
      </c>
      <c r="M284" s="84">
        <f t="shared" si="27"/>
        <v>0</v>
      </c>
    </row>
    <row r="285" spans="2:13" ht="15" customHeight="1" hidden="1" collapsed="1">
      <c r="B285" s="94">
        <v>3</v>
      </c>
      <c r="C285" s="117">
        <v>2</v>
      </c>
      <c r="D285" s="117">
        <v>2</v>
      </c>
      <c r="E285" s="95">
        <v>6</v>
      </c>
      <c r="F285" s="117">
        <v>1</v>
      </c>
      <c r="G285" s="118">
        <v>1</v>
      </c>
      <c r="H285" s="119" t="s">
        <v>193</v>
      </c>
      <c r="I285" s="82">
        <v>260</v>
      </c>
      <c r="J285" s="102">
        <v>0</v>
      </c>
      <c r="K285" s="102">
        <v>0</v>
      </c>
      <c r="L285" s="102">
        <v>0</v>
      </c>
      <c r="M285" s="102">
        <v>0</v>
      </c>
    </row>
    <row r="286" spans="2:13" ht="14.25" customHeight="1" hidden="1" collapsed="1">
      <c r="B286" s="99">
        <v>3</v>
      </c>
      <c r="C286" s="94">
        <v>2</v>
      </c>
      <c r="D286" s="95">
        <v>2</v>
      </c>
      <c r="E286" s="95">
        <v>7</v>
      </c>
      <c r="F286" s="95"/>
      <c r="G286" s="97"/>
      <c r="H286" s="96" t="s">
        <v>194</v>
      </c>
      <c r="I286" s="82">
        <v>261</v>
      </c>
      <c r="J286" s="83">
        <f>J287</f>
        <v>0</v>
      </c>
      <c r="K286" s="155">
        <f>K287</f>
        <v>0</v>
      </c>
      <c r="L286" s="84">
        <f>L287</f>
        <v>0</v>
      </c>
      <c r="M286" s="84">
        <f>M287</f>
        <v>0</v>
      </c>
    </row>
    <row r="287" spans="2:13" ht="15" customHeight="1" hidden="1" collapsed="1">
      <c r="B287" s="99">
        <v>3</v>
      </c>
      <c r="C287" s="94">
        <v>2</v>
      </c>
      <c r="D287" s="95">
        <v>2</v>
      </c>
      <c r="E287" s="95">
        <v>7</v>
      </c>
      <c r="F287" s="95">
        <v>1</v>
      </c>
      <c r="G287" s="97"/>
      <c r="H287" s="96" t="s">
        <v>194</v>
      </c>
      <c r="I287" s="82">
        <v>262</v>
      </c>
      <c r="J287" s="83">
        <f>J288+J289</f>
        <v>0</v>
      </c>
      <c r="K287" s="83">
        <f>K288+K289</f>
        <v>0</v>
      </c>
      <c r="L287" s="83">
        <f>L288+L289</f>
        <v>0</v>
      </c>
      <c r="M287" s="83">
        <f>M288+M289</f>
        <v>0</v>
      </c>
    </row>
    <row r="288" spans="2:13" ht="27.75" customHeight="1" hidden="1" collapsed="1">
      <c r="B288" s="99">
        <v>3</v>
      </c>
      <c r="C288" s="94">
        <v>2</v>
      </c>
      <c r="D288" s="94">
        <v>2</v>
      </c>
      <c r="E288" s="95">
        <v>7</v>
      </c>
      <c r="F288" s="95">
        <v>1</v>
      </c>
      <c r="G288" s="97">
        <v>1</v>
      </c>
      <c r="H288" s="96" t="s">
        <v>195</v>
      </c>
      <c r="I288" s="82">
        <v>263</v>
      </c>
      <c r="J288" s="102">
        <v>0</v>
      </c>
      <c r="K288" s="102">
        <v>0</v>
      </c>
      <c r="L288" s="102">
        <v>0</v>
      </c>
      <c r="M288" s="102">
        <v>0</v>
      </c>
    </row>
    <row r="289" spans="2:13" ht="25.5" customHeight="1" hidden="1" collapsed="1">
      <c r="B289" s="99">
        <v>3</v>
      </c>
      <c r="C289" s="94">
        <v>2</v>
      </c>
      <c r="D289" s="94">
        <v>2</v>
      </c>
      <c r="E289" s="95">
        <v>7</v>
      </c>
      <c r="F289" s="95">
        <v>1</v>
      </c>
      <c r="G289" s="97">
        <v>2</v>
      </c>
      <c r="H289" s="96" t="s">
        <v>196</v>
      </c>
      <c r="I289" s="82">
        <v>264</v>
      </c>
      <c r="J289" s="102">
        <v>0</v>
      </c>
      <c r="K289" s="102">
        <v>0</v>
      </c>
      <c r="L289" s="102">
        <v>0</v>
      </c>
      <c r="M289" s="102">
        <v>0</v>
      </c>
    </row>
    <row r="290" spans="2:13" ht="30" customHeight="1" hidden="1" collapsed="1">
      <c r="B290" s="103">
        <v>3</v>
      </c>
      <c r="C290" s="103">
        <v>3</v>
      </c>
      <c r="D290" s="78"/>
      <c r="E290" s="79"/>
      <c r="F290" s="79"/>
      <c r="G290" s="81"/>
      <c r="H290" s="80" t="s">
        <v>211</v>
      </c>
      <c r="I290" s="82">
        <v>265</v>
      </c>
      <c r="J290" s="83">
        <f>SUM(J291+J323)</f>
        <v>0</v>
      </c>
      <c r="K290" s="155">
        <f>SUM(K291+K323)</f>
        <v>0</v>
      </c>
      <c r="L290" s="84">
        <f>SUM(L291+L323)</f>
        <v>0</v>
      </c>
      <c r="M290" s="84">
        <f>SUM(M291+M323)</f>
        <v>0</v>
      </c>
    </row>
    <row r="291" spans="2:13" ht="40.5" customHeight="1" hidden="1" collapsed="1">
      <c r="B291" s="99">
        <v>3</v>
      </c>
      <c r="C291" s="99">
        <v>3</v>
      </c>
      <c r="D291" s="94">
        <v>1</v>
      </c>
      <c r="E291" s="95"/>
      <c r="F291" s="95"/>
      <c r="G291" s="97"/>
      <c r="H291" s="96" t="s">
        <v>212</v>
      </c>
      <c r="I291" s="82">
        <v>266</v>
      </c>
      <c r="J291" s="83">
        <f>SUM(J292+J301+J305+J309+J313+J316+J319)</f>
        <v>0</v>
      </c>
      <c r="K291" s="155">
        <f>SUM(K292+K301+K305+K309+K313+K316+K319)</f>
        <v>0</v>
      </c>
      <c r="L291" s="84">
        <f>SUM(L292+L301+L305+L309+L313+L316+L319)</f>
        <v>0</v>
      </c>
      <c r="M291" s="84">
        <f>SUM(M292+M301+M305+M309+M313+M316+M319)</f>
        <v>0</v>
      </c>
    </row>
    <row r="292" spans="2:13" ht="15" customHeight="1" hidden="1" collapsed="1">
      <c r="B292" s="99">
        <v>3</v>
      </c>
      <c r="C292" s="99">
        <v>3</v>
      </c>
      <c r="D292" s="94">
        <v>1</v>
      </c>
      <c r="E292" s="95">
        <v>1</v>
      </c>
      <c r="F292" s="95"/>
      <c r="G292" s="97"/>
      <c r="H292" s="96" t="s">
        <v>198</v>
      </c>
      <c r="I292" s="82">
        <v>267</v>
      </c>
      <c r="J292" s="83">
        <f>SUM(J293+J295+J298)</f>
        <v>0</v>
      </c>
      <c r="K292" s="83">
        <f>SUM(K293+K295+K298)</f>
        <v>0</v>
      </c>
      <c r="L292" s="83">
        <f>SUM(L293+L295+L298)</f>
        <v>0</v>
      </c>
      <c r="M292" s="83">
        <f>SUM(M293+M295+M298)</f>
        <v>0</v>
      </c>
    </row>
    <row r="293" spans="2:13" ht="12.75" customHeight="1" hidden="1" collapsed="1">
      <c r="B293" s="99">
        <v>3</v>
      </c>
      <c r="C293" s="99">
        <v>3</v>
      </c>
      <c r="D293" s="94">
        <v>1</v>
      </c>
      <c r="E293" s="95">
        <v>1</v>
      </c>
      <c r="F293" s="95">
        <v>1</v>
      </c>
      <c r="G293" s="97"/>
      <c r="H293" s="96" t="s">
        <v>176</v>
      </c>
      <c r="I293" s="82">
        <v>268</v>
      </c>
      <c r="J293" s="83">
        <f>SUM(J294:J294)</f>
        <v>0</v>
      </c>
      <c r="K293" s="155">
        <f>SUM(K294:K294)</f>
        <v>0</v>
      </c>
      <c r="L293" s="84">
        <f>SUM(L294:L294)</f>
        <v>0</v>
      </c>
      <c r="M293" s="84">
        <f>SUM(M294:M294)</f>
        <v>0</v>
      </c>
    </row>
    <row r="294" spans="2:13" ht="15" customHeight="1" hidden="1" collapsed="1">
      <c r="B294" s="99">
        <v>3</v>
      </c>
      <c r="C294" s="99">
        <v>3</v>
      </c>
      <c r="D294" s="94">
        <v>1</v>
      </c>
      <c r="E294" s="95">
        <v>1</v>
      </c>
      <c r="F294" s="95">
        <v>1</v>
      </c>
      <c r="G294" s="97">
        <v>1</v>
      </c>
      <c r="H294" s="96" t="s">
        <v>176</v>
      </c>
      <c r="I294" s="82">
        <v>269</v>
      </c>
      <c r="J294" s="102">
        <v>0</v>
      </c>
      <c r="K294" s="102">
        <v>0</v>
      </c>
      <c r="L294" s="102">
        <v>0</v>
      </c>
      <c r="M294" s="102">
        <v>0</v>
      </c>
    </row>
    <row r="295" spans="2:13" ht="14.25" customHeight="1" hidden="1" collapsed="1">
      <c r="B295" s="99">
        <v>3</v>
      </c>
      <c r="C295" s="99">
        <v>3</v>
      </c>
      <c r="D295" s="94">
        <v>1</v>
      </c>
      <c r="E295" s="95">
        <v>1</v>
      </c>
      <c r="F295" s="95">
        <v>2</v>
      </c>
      <c r="G295" s="97"/>
      <c r="H295" s="96" t="s">
        <v>199</v>
      </c>
      <c r="I295" s="82">
        <v>270</v>
      </c>
      <c r="J295" s="83">
        <f>SUM(J296:J297)</f>
        <v>0</v>
      </c>
      <c r="K295" s="83">
        <f>SUM(K296:K297)</f>
        <v>0</v>
      </c>
      <c r="L295" s="83">
        <f>SUM(L296:L297)</f>
        <v>0</v>
      </c>
      <c r="M295" s="83">
        <f>SUM(M296:M297)</f>
        <v>0</v>
      </c>
    </row>
    <row r="296" spans="2:13" ht="14.25" customHeight="1" hidden="1" collapsed="1">
      <c r="B296" s="99">
        <v>3</v>
      </c>
      <c r="C296" s="99">
        <v>3</v>
      </c>
      <c r="D296" s="94">
        <v>1</v>
      </c>
      <c r="E296" s="95">
        <v>1</v>
      </c>
      <c r="F296" s="95">
        <v>2</v>
      </c>
      <c r="G296" s="97">
        <v>1</v>
      </c>
      <c r="H296" s="96" t="s">
        <v>178</v>
      </c>
      <c r="I296" s="82">
        <v>271</v>
      </c>
      <c r="J296" s="102">
        <v>0</v>
      </c>
      <c r="K296" s="102">
        <v>0</v>
      </c>
      <c r="L296" s="102">
        <v>0</v>
      </c>
      <c r="M296" s="102">
        <v>0</v>
      </c>
    </row>
    <row r="297" spans="2:13" ht="14.25" customHeight="1" hidden="1" collapsed="1">
      <c r="B297" s="99">
        <v>3</v>
      </c>
      <c r="C297" s="99">
        <v>3</v>
      </c>
      <c r="D297" s="94">
        <v>1</v>
      </c>
      <c r="E297" s="95">
        <v>1</v>
      </c>
      <c r="F297" s="95">
        <v>2</v>
      </c>
      <c r="G297" s="97">
        <v>2</v>
      </c>
      <c r="H297" s="96" t="s">
        <v>179</v>
      </c>
      <c r="I297" s="82">
        <v>272</v>
      </c>
      <c r="J297" s="102">
        <v>0</v>
      </c>
      <c r="K297" s="102">
        <v>0</v>
      </c>
      <c r="L297" s="102">
        <v>0</v>
      </c>
      <c r="M297" s="102">
        <v>0</v>
      </c>
    </row>
    <row r="298" spans="2:13" ht="14.25" customHeight="1" hidden="1" collapsed="1">
      <c r="B298" s="99">
        <v>3</v>
      </c>
      <c r="C298" s="99">
        <v>3</v>
      </c>
      <c r="D298" s="94">
        <v>1</v>
      </c>
      <c r="E298" s="95">
        <v>1</v>
      </c>
      <c r="F298" s="95">
        <v>3</v>
      </c>
      <c r="G298" s="97"/>
      <c r="H298" s="96" t="s">
        <v>180</v>
      </c>
      <c r="I298" s="82">
        <v>273</v>
      </c>
      <c r="J298" s="83">
        <f>SUM(J299:J300)</f>
        <v>0</v>
      </c>
      <c r="K298" s="83">
        <f>SUM(K299:K300)</f>
        <v>0</v>
      </c>
      <c r="L298" s="83">
        <f>SUM(L299:L300)</f>
        <v>0</v>
      </c>
      <c r="M298" s="83">
        <f>SUM(M299:M300)</f>
        <v>0</v>
      </c>
    </row>
    <row r="299" spans="2:13" ht="14.25" customHeight="1" hidden="1" collapsed="1">
      <c r="B299" s="99">
        <v>3</v>
      </c>
      <c r="C299" s="99">
        <v>3</v>
      </c>
      <c r="D299" s="94">
        <v>1</v>
      </c>
      <c r="E299" s="95">
        <v>1</v>
      </c>
      <c r="F299" s="95">
        <v>3</v>
      </c>
      <c r="G299" s="97">
        <v>1</v>
      </c>
      <c r="H299" s="96" t="s">
        <v>213</v>
      </c>
      <c r="I299" s="82">
        <v>274</v>
      </c>
      <c r="J299" s="102">
        <v>0</v>
      </c>
      <c r="K299" s="102">
        <v>0</v>
      </c>
      <c r="L299" s="102">
        <v>0</v>
      </c>
      <c r="M299" s="102">
        <v>0</v>
      </c>
    </row>
    <row r="300" spans="2:13" ht="14.25" customHeight="1" hidden="1" collapsed="1">
      <c r="B300" s="99">
        <v>3</v>
      </c>
      <c r="C300" s="99">
        <v>3</v>
      </c>
      <c r="D300" s="94">
        <v>1</v>
      </c>
      <c r="E300" s="95">
        <v>1</v>
      </c>
      <c r="F300" s="95">
        <v>3</v>
      </c>
      <c r="G300" s="97">
        <v>2</v>
      </c>
      <c r="H300" s="96" t="s">
        <v>200</v>
      </c>
      <c r="I300" s="82">
        <v>275</v>
      </c>
      <c r="J300" s="102">
        <v>0</v>
      </c>
      <c r="K300" s="102">
        <v>0</v>
      </c>
      <c r="L300" s="102">
        <v>0</v>
      </c>
      <c r="M300" s="102">
        <v>0</v>
      </c>
    </row>
    <row r="301" spans="2:13" ht="15" hidden="1" collapsed="1">
      <c r="B301" s="115">
        <v>3</v>
      </c>
      <c r="C301" s="89">
        <v>3</v>
      </c>
      <c r="D301" s="94">
        <v>1</v>
      </c>
      <c r="E301" s="95">
        <v>2</v>
      </c>
      <c r="F301" s="95"/>
      <c r="G301" s="97"/>
      <c r="H301" s="96" t="s">
        <v>214</v>
      </c>
      <c r="I301" s="82">
        <v>276</v>
      </c>
      <c r="J301" s="83">
        <f>J302</f>
        <v>0</v>
      </c>
      <c r="K301" s="155">
        <f>K302</f>
        <v>0</v>
      </c>
      <c r="L301" s="84">
        <f>L302</f>
        <v>0</v>
      </c>
      <c r="M301" s="84">
        <f>M302</f>
        <v>0</v>
      </c>
    </row>
    <row r="302" spans="2:13" ht="15" customHeight="1" hidden="1" collapsed="1">
      <c r="B302" s="115">
        <v>3</v>
      </c>
      <c r="C302" s="115">
        <v>3</v>
      </c>
      <c r="D302" s="89">
        <v>1</v>
      </c>
      <c r="E302" s="87">
        <v>2</v>
      </c>
      <c r="F302" s="87">
        <v>1</v>
      </c>
      <c r="G302" s="90"/>
      <c r="H302" s="96" t="s">
        <v>214</v>
      </c>
      <c r="I302" s="82">
        <v>277</v>
      </c>
      <c r="J302" s="105">
        <f>SUM(J303:J304)</f>
        <v>0</v>
      </c>
      <c r="K302" s="156">
        <f>SUM(K303:K304)</f>
        <v>0</v>
      </c>
      <c r="L302" s="106">
        <f>SUM(L303:L304)</f>
        <v>0</v>
      </c>
      <c r="M302" s="106">
        <f>SUM(M303:M304)</f>
        <v>0</v>
      </c>
    </row>
    <row r="303" spans="2:13" ht="15" customHeight="1" hidden="1" collapsed="1">
      <c r="B303" s="99">
        <v>3</v>
      </c>
      <c r="C303" s="99">
        <v>3</v>
      </c>
      <c r="D303" s="94">
        <v>1</v>
      </c>
      <c r="E303" s="95">
        <v>2</v>
      </c>
      <c r="F303" s="95">
        <v>1</v>
      </c>
      <c r="G303" s="97">
        <v>1</v>
      </c>
      <c r="H303" s="96" t="s">
        <v>215</v>
      </c>
      <c r="I303" s="82">
        <v>278</v>
      </c>
      <c r="J303" s="102">
        <v>0</v>
      </c>
      <c r="K303" s="102">
        <v>0</v>
      </c>
      <c r="L303" s="102">
        <v>0</v>
      </c>
      <c r="M303" s="102">
        <v>0</v>
      </c>
    </row>
    <row r="304" spans="2:13" ht="12.75" customHeight="1" hidden="1" collapsed="1">
      <c r="B304" s="107">
        <v>3</v>
      </c>
      <c r="C304" s="141">
        <v>3</v>
      </c>
      <c r="D304" s="116">
        <v>1</v>
      </c>
      <c r="E304" s="117">
        <v>2</v>
      </c>
      <c r="F304" s="117">
        <v>1</v>
      </c>
      <c r="G304" s="118">
        <v>2</v>
      </c>
      <c r="H304" s="119" t="s">
        <v>216</v>
      </c>
      <c r="I304" s="82">
        <v>279</v>
      </c>
      <c r="J304" s="102">
        <v>0</v>
      </c>
      <c r="K304" s="102">
        <v>0</v>
      </c>
      <c r="L304" s="102">
        <v>0</v>
      </c>
      <c r="M304" s="102">
        <v>0</v>
      </c>
    </row>
    <row r="305" spans="2:13" ht="15.75" customHeight="1" hidden="1" collapsed="1">
      <c r="B305" s="94">
        <v>3</v>
      </c>
      <c r="C305" s="96">
        <v>3</v>
      </c>
      <c r="D305" s="94">
        <v>1</v>
      </c>
      <c r="E305" s="95">
        <v>3</v>
      </c>
      <c r="F305" s="95"/>
      <c r="G305" s="97"/>
      <c r="H305" s="96" t="s">
        <v>217</v>
      </c>
      <c r="I305" s="82">
        <v>280</v>
      </c>
      <c r="J305" s="83">
        <f>J306</f>
        <v>0</v>
      </c>
      <c r="K305" s="155">
        <f>K306</f>
        <v>0</v>
      </c>
      <c r="L305" s="84">
        <f>L306</f>
        <v>0</v>
      </c>
      <c r="M305" s="84">
        <f>M306</f>
        <v>0</v>
      </c>
    </row>
    <row r="306" spans="2:13" ht="15.75" customHeight="1" hidden="1" collapsed="1">
      <c r="B306" s="94">
        <v>3</v>
      </c>
      <c r="C306" s="119">
        <v>3</v>
      </c>
      <c r="D306" s="116">
        <v>1</v>
      </c>
      <c r="E306" s="117">
        <v>3</v>
      </c>
      <c r="F306" s="117">
        <v>1</v>
      </c>
      <c r="G306" s="118"/>
      <c r="H306" s="96" t="s">
        <v>217</v>
      </c>
      <c r="I306" s="82">
        <v>281</v>
      </c>
      <c r="J306" s="84">
        <f>J307+J308</f>
        <v>0</v>
      </c>
      <c r="K306" s="84">
        <f>K307+K308</f>
        <v>0</v>
      </c>
      <c r="L306" s="84">
        <f>L307+L308</f>
        <v>0</v>
      </c>
      <c r="M306" s="84">
        <f>M307+M308</f>
        <v>0</v>
      </c>
    </row>
    <row r="307" spans="2:13" ht="27" customHeight="1" hidden="1" collapsed="1">
      <c r="B307" s="94">
        <v>3</v>
      </c>
      <c r="C307" s="96">
        <v>3</v>
      </c>
      <c r="D307" s="94">
        <v>1</v>
      </c>
      <c r="E307" s="95">
        <v>3</v>
      </c>
      <c r="F307" s="95">
        <v>1</v>
      </c>
      <c r="G307" s="97">
        <v>1</v>
      </c>
      <c r="H307" s="96" t="s">
        <v>218</v>
      </c>
      <c r="I307" s="82">
        <v>282</v>
      </c>
      <c r="J307" s="146">
        <v>0</v>
      </c>
      <c r="K307" s="146">
        <v>0</v>
      </c>
      <c r="L307" s="146">
        <v>0</v>
      </c>
      <c r="M307" s="145">
        <v>0</v>
      </c>
    </row>
    <row r="308" spans="2:13" ht="26.25" customHeight="1" hidden="1" collapsed="1">
      <c r="B308" s="94">
        <v>3</v>
      </c>
      <c r="C308" s="96">
        <v>3</v>
      </c>
      <c r="D308" s="94">
        <v>1</v>
      </c>
      <c r="E308" s="95">
        <v>3</v>
      </c>
      <c r="F308" s="95">
        <v>1</v>
      </c>
      <c r="G308" s="97">
        <v>2</v>
      </c>
      <c r="H308" s="96" t="s">
        <v>219</v>
      </c>
      <c r="I308" s="82">
        <v>283</v>
      </c>
      <c r="J308" s="102">
        <v>0</v>
      </c>
      <c r="K308" s="102">
        <v>0</v>
      </c>
      <c r="L308" s="102">
        <v>0</v>
      </c>
      <c r="M308" s="102">
        <v>0</v>
      </c>
    </row>
    <row r="309" spans="2:13" ht="15" hidden="1" collapsed="1">
      <c r="B309" s="94">
        <v>3</v>
      </c>
      <c r="C309" s="96">
        <v>3</v>
      </c>
      <c r="D309" s="94">
        <v>1</v>
      </c>
      <c r="E309" s="95">
        <v>4</v>
      </c>
      <c r="F309" s="95"/>
      <c r="G309" s="97"/>
      <c r="H309" s="96" t="s">
        <v>220</v>
      </c>
      <c r="I309" s="82">
        <v>284</v>
      </c>
      <c r="J309" s="83">
        <f>J310</f>
        <v>0</v>
      </c>
      <c r="K309" s="155">
        <f>K310</f>
        <v>0</v>
      </c>
      <c r="L309" s="84">
        <f>L310</f>
        <v>0</v>
      </c>
      <c r="M309" s="84">
        <f>M310</f>
        <v>0</v>
      </c>
    </row>
    <row r="310" spans="2:13" ht="15" customHeight="1" hidden="1" collapsed="1">
      <c r="B310" s="99">
        <v>3</v>
      </c>
      <c r="C310" s="94">
        <v>3</v>
      </c>
      <c r="D310" s="95">
        <v>1</v>
      </c>
      <c r="E310" s="95">
        <v>4</v>
      </c>
      <c r="F310" s="95">
        <v>1</v>
      </c>
      <c r="G310" s="97"/>
      <c r="H310" s="96" t="s">
        <v>220</v>
      </c>
      <c r="I310" s="82">
        <v>285</v>
      </c>
      <c r="J310" s="83">
        <f>SUM(J311:J312)</f>
        <v>0</v>
      </c>
      <c r="K310" s="83">
        <f>SUM(K311:K312)</f>
        <v>0</v>
      </c>
      <c r="L310" s="83">
        <f>SUM(L311:L312)</f>
        <v>0</v>
      </c>
      <c r="M310" s="83">
        <f>SUM(M311:M312)</f>
        <v>0</v>
      </c>
    </row>
    <row r="311" spans="2:13" ht="15" hidden="1" collapsed="1">
      <c r="B311" s="99">
        <v>3</v>
      </c>
      <c r="C311" s="94">
        <v>3</v>
      </c>
      <c r="D311" s="95">
        <v>1</v>
      </c>
      <c r="E311" s="95">
        <v>4</v>
      </c>
      <c r="F311" s="95">
        <v>1</v>
      </c>
      <c r="G311" s="97">
        <v>1</v>
      </c>
      <c r="H311" s="96" t="s">
        <v>221</v>
      </c>
      <c r="I311" s="82">
        <v>286</v>
      </c>
      <c r="J311" s="101">
        <v>0</v>
      </c>
      <c r="K311" s="102">
        <v>0</v>
      </c>
      <c r="L311" s="102">
        <v>0</v>
      </c>
      <c r="M311" s="101">
        <v>0</v>
      </c>
    </row>
    <row r="312" spans="2:13" ht="14.25" customHeight="1" hidden="1" collapsed="1">
      <c r="B312" s="94">
        <v>3</v>
      </c>
      <c r="C312" s="95">
        <v>3</v>
      </c>
      <c r="D312" s="95">
        <v>1</v>
      </c>
      <c r="E312" s="95">
        <v>4</v>
      </c>
      <c r="F312" s="95">
        <v>1</v>
      </c>
      <c r="G312" s="97">
        <v>2</v>
      </c>
      <c r="H312" s="96" t="s">
        <v>222</v>
      </c>
      <c r="I312" s="82">
        <v>287</v>
      </c>
      <c r="J312" s="102">
        <v>0</v>
      </c>
      <c r="K312" s="146">
        <v>0</v>
      </c>
      <c r="L312" s="146">
        <v>0</v>
      </c>
      <c r="M312" s="145">
        <v>0</v>
      </c>
    </row>
    <row r="313" spans="2:13" ht="15.75" customHeight="1" hidden="1" collapsed="1">
      <c r="B313" s="94">
        <v>3</v>
      </c>
      <c r="C313" s="95">
        <v>3</v>
      </c>
      <c r="D313" s="95">
        <v>1</v>
      </c>
      <c r="E313" s="95">
        <v>5</v>
      </c>
      <c r="F313" s="95"/>
      <c r="G313" s="97"/>
      <c r="H313" s="96" t="s">
        <v>223</v>
      </c>
      <c r="I313" s="82">
        <v>288</v>
      </c>
      <c r="J313" s="106">
        <f aca="true" t="shared" si="28" ref="J313:M314">J314</f>
        <v>0</v>
      </c>
      <c r="K313" s="155">
        <f t="shared" si="28"/>
        <v>0</v>
      </c>
      <c r="L313" s="84">
        <f t="shared" si="28"/>
        <v>0</v>
      </c>
      <c r="M313" s="84">
        <f t="shared" si="28"/>
        <v>0</v>
      </c>
    </row>
    <row r="314" spans="2:13" ht="14.25" customHeight="1" hidden="1" collapsed="1">
      <c r="B314" s="89">
        <v>3</v>
      </c>
      <c r="C314" s="117">
        <v>3</v>
      </c>
      <c r="D314" s="117">
        <v>1</v>
      </c>
      <c r="E314" s="117">
        <v>5</v>
      </c>
      <c r="F314" s="117">
        <v>1</v>
      </c>
      <c r="G314" s="118"/>
      <c r="H314" s="96" t="s">
        <v>223</v>
      </c>
      <c r="I314" s="82">
        <v>289</v>
      </c>
      <c r="J314" s="84">
        <f t="shared" si="28"/>
        <v>0</v>
      </c>
      <c r="K314" s="156">
        <f t="shared" si="28"/>
        <v>0</v>
      </c>
      <c r="L314" s="106">
        <f t="shared" si="28"/>
        <v>0</v>
      </c>
      <c r="M314" s="106">
        <f t="shared" si="28"/>
        <v>0</v>
      </c>
    </row>
    <row r="315" spans="2:13" ht="14.25" customHeight="1" hidden="1" collapsed="1">
      <c r="B315" s="94">
        <v>3</v>
      </c>
      <c r="C315" s="95">
        <v>3</v>
      </c>
      <c r="D315" s="95">
        <v>1</v>
      </c>
      <c r="E315" s="95">
        <v>5</v>
      </c>
      <c r="F315" s="95">
        <v>1</v>
      </c>
      <c r="G315" s="97">
        <v>1</v>
      </c>
      <c r="H315" s="96" t="s">
        <v>224</v>
      </c>
      <c r="I315" s="82">
        <v>290</v>
      </c>
      <c r="J315" s="102">
        <v>0</v>
      </c>
      <c r="K315" s="146">
        <v>0</v>
      </c>
      <c r="L315" s="146">
        <v>0</v>
      </c>
      <c r="M315" s="145">
        <v>0</v>
      </c>
    </row>
    <row r="316" spans="2:13" ht="14.25" customHeight="1" hidden="1" collapsed="1">
      <c r="B316" s="94">
        <v>3</v>
      </c>
      <c r="C316" s="95">
        <v>3</v>
      </c>
      <c r="D316" s="95">
        <v>1</v>
      </c>
      <c r="E316" s="95">
        <v>6</v>
      </c>
      <c r="F316" s="95"/>
      <c r="G316" s="97"/>
      <c r="H316" s="96" t="s">
        <v>193</v>
      </c>
      <c r="I316" s="82">
        <v>291</v>
      </c>
      <c r="J316" s="84">
        <f aca="true" t="shared" si="29" ref="J316:M317">J317</f>
        <v>0</v>
      </c>
      <c r="K316" s="155">
        <f t="shared" si="29"/>
        <v>0</v>
      </c>
      <c r="L316" s="84">
        <f t="shared" si="29"/>
        <v>0</v>
      </c>
      <c r="M316" s="84">
        <f t="shared" si="29"/>
        <v>0</v>
      </c>
    </row>
    <row r="317" spans="2:13" ht="13.5" customHeight="1" hidden="1" collapsed="1">
      <c r="B317" s="94">
        <v>3</v>
      </c>
      <c r="C317" s="95">
        <v>3</v>
      </c>
      <c r="D317" s="95">
        <v>1</v>
      </c>
      <c r="E317" s="95">
        <v>6</v>
      </c>
      <c r="F317" s="95">
        <v>1</v>
      </c>
      <c r="G317" s="97"/>
      <c r="H317" s="96" t="s">
        <v>193</v>
      </c>
      <c r="I317" s="82">
        <v>292</v>
      </c>
      <c r="J317" s="83">
        <f t="shared" si="29"/>
        <v>0</v>
      </c>
      <c r="K317" s="155">
        <f t="shared" si="29"/>
        <v>0</v>
      </c>
      <c r="L317" s="84">
        <f t="shared" si="29"/>
        <v>0</v>
      </c>
      <c r="M317" s="84">
        <f t="shared" si="29"/>
        <v>0</v>
      </c>
    </row>
    <row r="318" spans="2:13" ht="14.25" customHeight="1" hidden="1" collapsed="1">
      <c r="B318" s="94">
        <v>3</v>
      </c>
      <c r="C318" s="95">
        <v>3</v>
      </c>
      <c r="D318" s="95">
        <v>1</v>
      </c>
      <c r="E318" s="95">
        <v>6</v>
      </c>
      <c r="F318" s="95">
        <v>1</v>
      </c>
      <c r="G318" s="97">
        <v>1</v>
      </c>
      <c r="H318" s="96" t="s">
        <v>193</v>
      </c>
      <c r="I318" s="82">
        <v>293</v>
      </c>
      <c r="J318" s="146">
        <v>0</v>
      </c>
      <c r="K318" s="146">
        <v>0</v>
      </c>
      <c r="L318" s="146">
        <v>0</v>
      </c>
      <c r="M318" s="145">
        <v>0</v>
      </c>
    </row>
    <row r="319" spans="2:13" ht="15" customHeight="1" hidden="1" collapsed="1">
      <c r="B319" s="94">
        <v>3</v>
      </c>
      <c r="C319" s="95">
        <v>3</v>
      </c>
      <c r="D319" s="95">
        <v>1</v>
      </c>
      <c r="E319" s="95">
        <v>7</v>
      </c>
      <c r="F319" s="95"/>
      <c r="G319" s="97"/>
      <c r="H319" s="96" t="s">
        <v>225</v>
      </c>
      <c r="I319" s="82">
        <v>294</v>
      </c>
      <c r="J319" s="83">
        <f>J320</f>
        <v>0</v>
      </c>
      <c r="K319" s="155">
        <f>K320</f>
        <v>0</v>
      </c>
      <c r="L319" s="84">
        <f>L320</f>
        <v>0</v>
      </c>
      <c r="M319" s="84">
        <f>M320</f>
        <v>0</v>
      </c>
    </row>
    <row r="320" spans="2:13" ht="16.5" customHeight="1" hidden="1" collapsed="1">
      <c r="B320" s="94">
        <v>3</v>
      </c>
      <c r="C320" s="95">
        <v>3</v>
      </c>
      <c r="D320" s="95">
        <v>1</v>
      </c>
      <c r="E320" s="95">
        <v>7</v>
      </c>
      <c r="F320" s="95">
        <v>1</v>
      </c>
      <c r="G320" s="97"/>
      <c r="H320" s="96" t="s">
        <v>225</v>
      </c>
      <c r="I320" s="82">
        <v>295</v>
      </c>
      <c r="J320" s="83">
        <f>J321+J322</f>
        <v>0</v>
      </c>
      <c r="K320" s="83">
        <f>K321+K322</f>
        <v>0</v>
      </c>
      <c r="L320" s="83">
        <f>L321+L322</f>
        <v>0</v>
      </c>
      <c r="M320" s="83">
        <f>M321+M322</f>
        <v>0</v>
      </c>
    </row>
    <row r="321" spans="2:13" ht="27" customHeight="1" hidden="1" collapsed="1">
      <c r="B321" s="94">
        <v>3</v>
      </c>
      <c r="C321" s="95">
        <v>3</v>
      </c>
      <c r="D321" s="95">
        <v>1</v>
      </c>
      <c r="E321" s="95">
        <v>7</v>
      </c>
      <c r="F321" s="95">
        <v>1</v>
      </c>
      <c r="G321" s="97">
        <v>1</v>
      </c>
      <c r="H321" s="96" t="s">
        <v>226</v>
      </c>
      <c r="I321" s="82">
        <v>296</v>
      </c>
      <c r="J321" s="146">
        <v>0</v>
      </c>
      <c r="K321" s="146">
        <v>0</v>
      </c>
      <c r="L321" s="146">
        <v>0</v>
      </c>
      <c r="M321" s="145">
        <v>0</v>
      </c>
    </row>
    <row r="322" spans="2:13" ht="27.75" customHeight="1" hidden="1" collapsed="1">
      <c r="B322" s="94">
        <v>3</v>
      </c>
      <c r="C322" s="95">
        <v>3</v>
      </c>
      <c r="D322" s="95">
        <v>1</v>
      </c>
      <c r="E322" s="95">
        <v>7</v>
      </c>
      <c r="F322" s="95">
        <v>1</v>
      </c>
      <c r="G322" s="97">
        <v>2</v>
      </c>
      <c r="H322" s="96" t="s">
        <v>227</v>
      </c>
      <c r="I322" s="82">
        <v>297</v>
      </c>
      <c r="J322" s="102">
        <v>0</v>
      </c>
      <c r="K322" s="102">
        <v>0</v>
      </c>
      <c r="L322" s="102">
        <v>0</v>
      </c>
      <c r="M322" s="102">
        <v>0</v>
      </c>
    </row>
    <row r="323" spans="2:13" ht="38.25" customHeight="1" hidden="1" collapsed="1">
      <c r="B323" s="94">
        <v>3</v>
      </c>
      <c r="C323" s="95">
        <v>3</v>
      </c>
      <c r="D323" s="95">
        <v>2</v>
      </c>
      <c r="E323" s="95"/>
      <c r="F323" s="95"/>
      <c r="G323" s="97"/>
      <c r="H323" s="96" t="s">
        <v>228</v>
      </c>
      <c r="I323" s="82">
        <v>298</v>
      </c>
      <c r="J323" s="83">
        <f>SUM(J324+J333+J337+J341+J345+J348+J351)</f>
        <v>0</v>
      </c>
      <c r="K323" s="155">
        <f>SUM(K324+K333+K337+K341+K345+K348+K351)</f>
        <v>0</v>
      </c>
      <c r="L323" s="84">
        <f>SUM(L324+L333+L337+L341+L345+L348+L351)</f>
        <v>0</v>
      </c>
      <c r="M323" s="84">
        <f>SUM(M324+M333+M337+M341+M345+M348+M351)</f>
        <v>0</v>
      </c>
    </row>
    <row r="324" spans="2:13" ht="15" customHeight="1" hidden="1" collapsed="1">
      <c r="B324" s="94">
        <v>3</v>
      </c>
      <c r="C324" s="95">
        <v>3</v>
      </c>
      <c r="D324" s="95">
        <v>2</v>
      </c>
      <c r="E324" s="95">
        <v>1</v>
      </c>
      <c r="F324" s="95"/>
      <c r="G324" s="97"/>
      <c r="H324" s="96" t="s">
        <v>175</v>
      </c>
      <c r="I324" s="82">
        <v>299</v>
      </c>
      <c r="J324" s="83">
        <f>J325</f>
        <v>0</v>
      </c>
      <c r="K324" s="155">
        <f>K325</f>
        <v>0</v>
      </c>
      <c r="L324" s="84">
        <f>L325</f>
        <v>0</v>
      </c>
      <c r="M324" s="84">
        <f>M325</f>
        <v>0</v>
      </c>
    </row>
    <row r="325" spans="2:17" ht="15" hidden="1" collapsed="1">
      <c r="B325" s="99">
        <v>3</v>
      </c>
      <c r="C325" s="94">
        <v>3</v>
      </c>
      <c r="D325" s="95">
        <v>2</v>
      </c>
      <c r="E325" s="96">
        <v>1</v>
      </c>
      <c r="F325" s="94">
        <v>1</v>
      </c>
      <c r="G325" s="97"/>
      <c r="H325" s="96" t="s">
        <v>175</v>
      </c>
      <c r="I325" s="82">
        <v>300</v>
      </c>
      <c r="J325" s="83">
        <f>SUM(J326:J326)</f>
        <v>0</v>
      </c>
      <c r="K325" s="83">
        <f>SUM(K326:K326)</f>
        <v>0</v>
      </c>
      <c r="L325" s="83">
        <f>SUM(L326:L326)</f>
        <v>0</v>
      </c>
      <c r="M325" s="83">
        <f>SUM(M326:M326)</f>
        <v>0</v>
      </c>
      <c r="N325" s="157"/>
      <c r="O325" s="157"/>
      <c r="P325" s="157"/>
      <c r="Q325" s="157"/>
    </row>
    <row r="326" spans="2:13" ht="13.5" customHeight="1" hidden="1" collapsed="1">
      <c r="B326" s="99">
        <v>3</v>
      </c>
      <c r="C326" s="94">
        <v>3</v>
      </c>
      <c r="D326" s="95">
        <v>2</v>
      </c>
      <c r="E326" s="96">
        <v>1</v>
      </c>
      <c r="F326" s="94">
        <v>1</v>
      </c>
      <c r="G326" s="97">
        <v>1</v>
      </c>
      <c r="H326" s="96" t="s">
        <v>176</v>
      </c>
      <c r="I326" s="82">
        <v>301</v>
      </c>
      <c r="J326" s="146">
        <v>0</v>
      </c>
      <c r="K326" s="146">
        <v>0</v>
      </c>
      <c r="L326" s="146">
        <v>0</v>
      </c>
      <c r="M326" s="145">
        <v>0</v>
      </c>
    </row>
    <row r="327" spans="2:13" ht="15" hidden="1" collapsed="1">
      <c r="B327" s="99">
        <v>3</v>
      </c>
      <c r="C327" s="94">
        <v>3</v>
      </c>
      <c r="D327" s="95">
        <v>2</v>
      </c>
      <c r="E327" s="96">
        <v>1</v>
      </c>
      <c r="F327" s="94">
        <v>2</v>
      </c>
      <c r="G327" s="97"/>
      <c r="H327" s="119" t="s">
        <v>199</v>
      </c>
      <c r="I327" s="82">
        <v>302</v>
      </c>
      <c r="J327" s="83">
        <f>SUM(J328:J329)</f>
        <v>0</v>
      </c>
      <c r="K327" s="83">
        <f>SUM(K328:K329)</f>
        <v>0</v>
      </c>
      <c r="L327" s="83">
        <f>SUM(L328:L329)</f>
        <v>0</v>
      </c>
      <c r="M327" s="83">
        <f>SUM(M328:M329)</f>
        <v>0</v>
      </c>
    </row>
    <row r="328" spans="2:13" ht="15" hidden="1" collapsed="1">
      <c r="B328" s="99">
        <v>3</v>
      </c>
      <c r="C328" s="94">
        <v>3</v>
      </c>
      <c r="D328" s="95">
        <v>2</v>
      </c>
      <c r="E328" s="96">
        <v>1</v>
      </c>
      <c r="F328" s="94">
        <v>2</v>
      </c>
      <c r="G328" s="97">
        <v>1</v>
      </c>
      <c r="H328" s="119" t="s">
        <v>178</v>
      </c>
      <c r="I328" s="82">
        <v>303</v>
      </c>
      <c r="J328" s="146">
        <v>0</v>
      </c>
      <c r="K328" s="146">
        <v>0</v>
      </c>
      <c r="L328" s="146">
        <v>0</v>
      </c>
      <c r="M328" s="145">
        <v>0</v>
      </c>
    </row>
    <row r="329" spans="2:13" ht="15" hidden="1" collapsed="1">
      <c r="B329" s="99">
        <v>3</v>
      </c>
      <c r="C329" s="94">
        <v>3</v>
      </c>
      <c r="D329" s="95">
        <v>2</v>
      </c>
      <c r="E329" s="96">
        <v>1</v>
      </c>
      <c r="F329" s="94">
        <v>2</v>
      </c>
      <c r="G329" s="97">
        <v>2</v>
      </c>
      <c r="H329" s="119" t="s">
        <v>179</v>
      </c>
      <c r="I329" s="82">
        <v>304</v>
      </c>
      <c r="J329" s="102">
        <v>0</v>
      </c>
      <c r="K329" s="102">
        <v>0</v>
      </c>
      <c r="L329" s="102">
        <v>0</v>
      </c>
      <c r="M329" s="102">
        <v>0</v>
      </c>
    </row>
    <row r="330" spans="2:13" ht="15" hidden="1" collapsed="1">
      <c r="B330" s="99">
        <v>3</v>
      </c>
      <c r="C330" s="94">
        <v>3</v>
      </c>
      <c r="D330" s="95">
        <v>2</v>
      </c>
      <c r="E330" s="96">
        <v>1</v>
      </c>
      <c r="F330" s="94">
        <v>3</v>
      </c>
      <c r="G330" s="97"/>
      <c r="H330" s="119" t="s">
        <v>180</v>
      </c>
      <c r="I330" s="82">
        <v>305</v>
      </c>
      <c r="J330" s="83">
        <f>SUM(J331:J332)</f>
        <v>0</v>
      </c>
      <c r="K330" s="83">
        <f>SUM(K331:K332)</f>
        <v>0</v>
      </c>
      <c r="L330" s="83">
        <f>SUM(L331:L332)</f>
        <v>0</v>
      </c>
      <c r="M330" s="83">
        <f>SUM(M331:M332)</f>
        <v>0</v>
      </c>
    </row>
    <row r="331" spans="2:13" ht="15" hidden="1" collapsed="1">
      <c r="B331" s="99">
        <v>3</v>
      </c>
      <c r="C331" s="94">
        <v>3</v>
      </c>
      <c r="D331" s="95">
        <v>2</v>
      </c>
      <c r="E331" s="96">
        <v>1</v>
      </c>
      <c r="F331" s="94">
        <v>3</v>
      </c>
      <c r="G331" s="97">
        <v>1</v>
      </c>
      <c r="H331" s="119" t="s">
        <v>181</v>
      </c>
      <c r="I331" s="82">
        <v>306</v>
      </c>
      <c r="J331" s="102">
        <v>0</v>
      </c>
      <c r="K331" s="102">
        <v>0</v>
      </c>
      <c r="L331" s="102">
        <v>0</v>
      </c>
      <c r="M331" s="102">
        <v>0</v>
      </c>
    </row>
    <row r="332" spans="2:13" ht="15" hidden="1" collapsed="1">
      <c r="B332" s="99">
        <v>3</v>
      </c>
      <c r="C332" s="94">
        <v>3</v>
      </c>
      <c r="D332" s="95">
        <v>2</v>
      </c>
      <c r="E332" s="96">
        <v>1</v>
      </c>
      <c r="F332" s="94">
        <v>3</v>
      </c>
      <c r="G332" s="97">
        <v>2</v>
      </c>
      <c r="H332" s="119" t="s">
        <v>200</v>
      </c>
      <c r="I332" s="82">
        <v>307</v>
      </c>
      <c r="J332" s="120">
        <v>0</v>
      </c>
      <c r="K332" s="158">
        <v>0</v>
      </c>
      <c r="L332" s="120">
        <v>0</v>
      </c>
      <c r="M332" s="120">
        <v>0</v>
      </c>
    </row>
    <row r="333" spans="2:13" ht="15" hidden="1" collapsed="1">
      <c r="B333" s="107">
        <v>3</v>
      </c>
      <c r="C333" s="107">
        <v>3</v>
      </c>
      <c r="D333" s="116">
        <v>2</v>
      </c>
      <c r="E333" s="119">
        <v>2</v>
      </c>
      <c r="F333" s="116"/>
      <c r="G333" s="118"/>
      <c r="H333" s="119" t="s">
        <v>214</v>
      </c>
      <c r="I333" s="82">
        <v>308</v>
      </c>
      <c r="J333" s="112">
        <f>J334</f>
        <v>0</v>
      </c>
      <c r="K333" s="159">
        <f>K334</f>
        <v>0</v>
      </c>
      <c r="L333" s="113">
        <f>L334</f>
        <v>0</v>
      </c>
      <c r="M333" s="113">
        <f>M334</f>
        <v>0</v>
      </c>
    </row>
    <row r="334" spans="2:13" ht="15" hidden="1" collapsed="1">
      <c r="B334" s="99">
        <v>3</v>
      </c>
      <c r="C334" s="99">
        <v>3</v>
      </c>
      <c r="D334" s="94">
        <v>2</v>
      </c>
      <c r="E334" s="96">
        <v>2</v>
      </c>
      <c r="F334" s="94">
        <v>1</v>
      </c>
      <c r="G334" s="97"/>
      <c r="H334" s="119" t="s">
        <v>214</v>
      </c>
      <c r="I334" s="82">
        <v>309</v>
      </c>
      <c r="J334" s="83">
        <f>SUM(J335:J336)</f>
        <v>0</v>
      </c>
      <c r="K334" s="125">
        <f>SUM(K335:K336)</f>
        <v>0</v>
      </c>
      <c r="L334" s="84">
        <f>SUM(L335:L336)</f>
        <v>0</v>
      </c>
      <c r="M334" s="84">
        <f>SUM(M335:M336)</f>
        <v>0</v>
      </c>
    </row>
    <row r="335" spans="2:13" ht="25.5" hidden="1" collapsed="1">
      <c r="B335" s="99">
        <v>3</v>
      </c>
      <c r="C335" s="99">
        <v>3</v>
      </c>
      <c r="D335" s="94">
        <v>2</v>
      </c>
      <c r="E335" s="96">
        <v>2</v>
      </c>
      <c r="F335" s="99">
        <v>1</v>
      </c>
      <c r="G335" s="130">
        <v>1</v>
      </c>
      <c r="H335" s="96" t="s">
        <v>215</v>
      </c>
      <c r="I335" s="82">
        <v>310</v>
      </c>
      <c r="J335" s="102">
        <v>0</v>
      </c>
      <c r="K335" s="102">
        <v>0</v>
      </c>
      <c r="L335" s="102">
        <v>0</v>
      </c>
      <c r="M335" s="102">
        <v>0</v>
      </c>
    </row>
    <row r="336" spans="2:13" ht="15" hidden="1" collapsed="1">
      <c r="B336" s="107">
        <v>3</v>
      </c>
      <c r="C336" s="107">
        <v>3</v>
      </c>
      <c r="D336" s="108">
        <v>2</v>
      </c>
      <c r="E336" s="109">
        <v>2</v>
      </c>
      <c r="F336" s="110">
        <v>1</v>
      </c>
      <c r="G336" s="138">
        <v>2</v>
      </c>
      <c r="H336" s="110" t="s">
        <v>216</v>
      </c>
      <c r="I336" s="82">
        <v>311</v>
      </c>
      <c r="J336" s="102">
        <v>0</v>
      </c>
      <c r="K336" s="102">
        <v>0</v>
      </c>
      <c r="L336" s="102">
        <v>0</v>
      </c>
      <c r="M336" s="102">
        <v>0</v>
      </c>
    </row>
    <row r="337" spans="2:13" ht="23.25" customHeight="1" hidden="1" collapsed="1">
      <c r="B337" s="99">
        <v>3</v>
      </c>
      <c r="C337" s="99">
        <v>3</v>
      </c>
      <c r="D337" s="94">
        <v>2</v>
      </c>
      <c r="E337" s="95">
        <v>3</v>
      </c>
      <c r="F337" s="96"/>
      <c r="G337" s="130"/>
      <c r="H337" s="96" t="s">
        <v>217</v>
      </c>
      <c r="I337" s="82">
        <v>312</v>
      </c>
      <c r="J337" s="83">
        <f>J338</f>
        <v>0</v>
      </c>
      <c r="K337" s="125">
        <f>K338</f>
        <v>0</v>
      </c>
      <c r="L337" s="84">
        <f>L338</f>
        <v>0</v>
      </c>
      <c r="M337" s="84">
        <f>M338</f>
        <v>0</v>
      </c>
    </row>
    <row r="338" spans="2:13" ht="13.5" customHeight="1" hidden="1" collapsed="1">
      <c r="B338" s="99">
        <v>3</v>
      </c>
      <c r="C338" s="99">
        <v>3</v>
      </c>
      <c r="D338" s="94">
        <v>2</v>
      </c>
      <c r="E338" s="95">
        <v>3</v>
      </c>
      <c r="F338" s="96">
        <v>1</v>
      </c>
      <c r="G338" s="130"/>
      <c r="H338" s="96" t="s">
        <v>217</v>
      </c>
      <c r="I338" s="82">
        <v>313</v>
      </c>
      <c r="J338" s="83">
        <f>J339+J340</f>
        <v>0</v>
      </c>
      <c r="K338" s="83">
        <f>K339+K340</f>
        <v>0</v>
      </c>
      <c r="L338" s="83">
        <f>L339+L340</f>
        <v>0</v>
      </c>
      <c r="M338" s="83">
        <f>M339+M340</f>
        <v>0</v>
      </c>
    </row>
    <row r="339" spans="2:13" ht="28.5" customHeight="1" hidden="1" collapsed="1">
      <c r="B339" s="99">
        <v>3</v>
      </c>
      <c r="C339" s="99">
        <v>3</v>
      </c>
      <c r="D339" s="94">
        <v>2</v>
      </c>
      <c r="E339" s="95">
        <v>3</v>
      </c>
      <c r="F339" s="96">
        <v>1</v>
      </c>
      <c r="G339" s="130">
        <v>1</v>
      </c>
      <c r="H339" s="96" t="s">
        <v>218</v>
      </c>
      <c r="I339" s="82">
        <v>314</v>
      </c>
      <c r="J339" s="146">
        <v>0</v>
      </c>
      <c r="K339" s="146">
        <v>0</v>
      </c>
      <c r="L339" s="146">
        <v>0</v>
      </c>
      <c r="M339" s="145">
        <v>0</v>
      </c>
    </row>
    <row r="340" spans="2:13" ht="27.75" customHeight="1" hidden="1" collapsed="1">
      <c r="B340" s="99">
        <v>3</v>
      </c>
      <c r="C340" s="99">
        <v>3</v>
      </c>
      <c r="D340" s="94">
        <v>2</v>
      </c>
      <c r="E340" s="95">
        <v>3</v>
      </c>
      <c r="F340" s="96">
        <v>1</v>
      </c>
      <c r="G340" s="130">
        <v>2</v>
      </c>
      <c r="H340" s="96" t="s">
        <v>219</v>
      </c>
      <c r="I340" s="82">
        <v>315</v>
      </c>
      <c r="J340" s="102">
        <v>0</v>
      </c>
      <c r="K340" s="102">
        <v>0</v>
      </c>
      <c r="L340" s="102">
        <v>0</v>
      </c>
      <c r="M340" s="102">
        <v>0</v>
      </c>
    </row>
    <row r="341" spans="2:13" ht="15" hidden="1" collapsed="1">
      <c r="B341" s="99">
        <v>3</v>
      </c>
      <c r="C341" s="99">
        <v>3</v>
      </c>
      <c r="D341" s="94">
        <v>2</v>
      </c>
      <c r="E341" s="95">
        <v>4</v>
      </c>
      <c r="F341" s="95"/>
      <c r="G341" s="97"/>
      <c r="H341" s="96" t="s">
        <v>220</v>
      </c>
      <c r="I341" s="82">
        <v>316</v>
      </c>
      <c r="J341" s="83">
        <f>J342</f>
        <v>0</v>
      </c>
      <c r="K341" s="125">
        <f>K342</f>
        <v>0</v>
      </c>
      <c r="L341" s="84">
        <f>L342</f>
        <v>0</v>
      </c>
      <c r="M341" s="84">
        <f>M342</f>
        <v>0</v>
      </c>
    </row>
    <row r="342" spans="2:13" ht="15" hidden="1" collapsed="1">
      <c r="B342" s="115">
        <v>3</v>
      </c>
      <c r="C342" s="115">
        <v>3</v>
      </c>
      <c r="D342" s="89">
        <v>2</v>
      </c>
      <c r="E342" s="87">
        <v>4</v>
      </c>
      <c r="F342" s="87">
        <v>1</v>
      </c>
      <c r="G342" s="90"/>
      <c r="H342" s="96" t="s">
        <v>220</v>
      </c>
      <c r="I342" s="82">
        <v>317</v>
      </c>
      <c r="J342" s="105">
        <f>SUM(J343:J344)</f>
        <v>0</v>
      </c>
      <c r="K342" s="127">
        <f>SUM(K343:K344)</f>
        <v>0</v>
      </c>
      <c r="L342" s="106">
        <f>SUM(L343:L344)</f>
        <v>0</v>
      </c>
      <c r="M342" s="106">
        <f>SUM(M343:M344)</f>
        <v>0</v>
      </c>
    </row>
    <row r="343" spans="2:13" ht="15.75" customHeight="1" hidden="1" collapsed="1">
      <c r="B343" s="99">
        <v>3</v>
      </c>
      <c r="C343" s="99">
        <v>3</v>
      </c>
      <c r="D343" s="94">
        <v>2</v>
      </c>
      <c r="E343" s="95">
        <v>4</v>
      </c>
      <c r="F343" s="95">
        <v>1</v>
      </c>
      <c r="G343" s="97">
        <v>1</v>
      </c>
      <c r="H343" s="96" t="s">
        <v>221</v>
      </c>
      <c r="I343" s="82">
        <v>318</v>
      </c>
      <c r="J343" s="102">
        <v>0</v>
      </c>
      <c r="K343" s="102">
        <v>0</v>
      </c>
      <c r="L343" s="102">
        <v>0</v>
      </c>
      <c r="M343" s="102">
        <v>0</v>
      </c>
    </row>
    <row r="344" spans="2:13" ht="15" hidden="1" collapsed="1">
      <c r="B344" s="99">
        <v>3</v>
      </c>
      <c r="C344" s="99">
        <v>3</v>
      </c>
      <c r="D344" s="94">
        <v>2</v>
      </c>
      <c r="E344" s="95">
        <v>4</v>
      </c>
      <c r="F344" s="95">
        <v>1</v>
      </c>
      <c r="G344" s="97">
        <v>2</v>
      </c>
      <c r="H344" s="96" t="s">
        <v>229</v>
      </c>
      <c r="I344" s="82">
        <v>319</v>
      </c>
      <c r="J344" s="102">
        <v>0</v>
      </c>
      <c r="K344" s="102">
        <v>0</v>
      </c>
      <c r="L344" s="102">
        <v>0</v>
      </c>
      <c r="M344" s="102">
        <v>0</v>
      </c>
    </row>
    <row r="345" spans="2:13" ht="15" hidden="1" collapsed="1">
      <c r="B345" s="99">
        <v>3</v>
      </c>
      <c r="C345" s="99">
        <v>3</v>
      </c>
      <c r="D345" s="94">
        <v>2</v>
      </c>
      <c r="E345" s="95">
        <v>5</v>
      </c>
      <c r="F345" s="95"/>
      <c r="G345" s="97"/>
      <c r="H345" s="96" t="s">
        <v>223</v>
      </c>
      <c r="I345" s="82">
        <v>320</v>
      </c>
      <c r="J345" s="83">
        <f aca="true" t="shared" si="30" ref="J345:M346">J346</f>
        <v>0</v>
      </c>
      <c r="K345" s="125">
        <f t="shared" si="30"/>
        <v>0</v>
      </c>
      <c r="L345" s="84">
        <f t="shared" si="30"/>
        <v>0</v>
      </c>
      <c r="M345" s="84">
        <f t="shared" si="30"/>
        <v>0</v>
      </c>
    </row>
    <row r="346" spans="2:13" ht="15" hidden="1" collapsed="1">
      <c r="B346" s="115">
        <v>3</v>
      </c>
      <c r="C346" s="115">
        <v>3</v>
      </c>
      <c r="D346" s="89">
        <v>2</v>
      </c>
      <c r="E346" s="87">
        <v>5</v>
      </c>
      <c r="F346" s="87">
        <v>1</v>
      </c>
      <c r="G346" s="90"/>
      <c r="H346" s="96" t="s">
        <v>223</v>
      </c>
      <c r="I346" s="82">
        <v>321</v>
      </c>
      <c r="J346" s="105">
        <f t="shared" si="30"/>
        <v>0</v>
      </c>
      <c r="K346" s="127">
        <f t="shared" si="30"/>
        <v>0</v>
      </c>
      <c r="L346" s="106">
        <f t="shared" si="30"/>
        <v>0</v>
      </c>
      <c r="M346" s="106">
        <f t="shared" si="30"/>
        <v>0</v>
      </c>
    </row>
    <row r="347" spans="2:13" ht="15" hidden="1" collapsed="1">
      <c r="B347" s="99">
        <v>3</v>
      </c>
      <c r="C347" s="99">
        <v>3</v>
      </c>
      <c r="D347" s="94">
        <v>2</v>
      </c>
      <c r="E347" s="95">
        <v>5</v>
      </c>
      <c r="F347" s="95">
        <v>1</v>
      </c>
      <c r="G347" s="97">
        <v>1</v>
      </c>
      <c r="H347" s="96" t="s">
        <v>223</v>
      </c>
      <c r="I347" s="82">
        <v>322</v>
      </c>
      <c r="J347" s="146">
        <v>0</v>
      </c>
      <c r="K347" s="146">
        <v>0</v>
      </c>
      <c r="L347" s="146">
        <v>0</v>
      </c>
      <c r="M347" s="145">
        <v>0</v>
      </c>
    </row>
    <row r="348" spans="2:13" ht="16.5" customHeight="1" hidden="1" collapsed="1">
      <c r="B348" s="99">
        <v>3</v>
      </c>
      <c r="C348" s="99">
        <v>3</v>
      </c>
      <c r="D348" s="94">
        <v>2</v>
      </c>
      <c r="E348" s="95">
        <v>6</v>
      </c>
      <c r="F348" s="95"/>
      <c r="G348" s="97"/>
      <c r="H348" s="96" t="s">
        <v>193</v>
      </c>
      <c r="I348" s="82">
        <v>323</v>
      </c>
      <c r="J348" s="83">
        <f aca="true" t="shared" si="31" ref="J348:M349">J349</f>
        <v>0</v>
      </c>
      <c r="K348" s="125">
        <f t="shared" si="31"/>
        <v>0</v>
      </c>
      <c r="L348" s="84">
        <f t="shared" si="31"/>
        <v>0</v>
      </c>
      <c r="M348" s="84">
        <f t="shared" si="31"/>
        <v>0</v>
      </c>
    </row>
    <row r="349" spans="2:13" ht="15" customHeight="1" hidden="1" collapsed="1">
      <c r="B349" s="99">
        <v>3</v>
      </c>
      <c r="C349" s="99">
        <v>3</v>
      </c>
      <c r="D349" s="94">
        <v>2</v>
      </c>
      <c r="E349" s="95">
        <v>6</v>
      </c>
      <c r="F349" s="95">
        <v>1</v>
      </c>
      <c r="G349" s="97"/>
      <c r="H349" s="96" t="s">
        <v>193</v>
      </c>
      <c r="I349" s="82">
        <v>324</v>
      </c>
      <c r="J349" s="83">
        <f t="shared" si="31"/>
        <v>0</v>
      </c>
      <c r="K349" s="125">
        <f t="shared" si="31"/>
        <v>0</v>
      </c>
      <c r="L349" s="84">
        <f t="shared" si="31"/>
        <v>0</v>
      </c>
      <c r="M349" s="84">
        <f t="shared" si="31"/>
        <v>0</v>
      </c>
    </row>
    <row r="350" spans="2:13" ht="13.5" customHeight="1" hidden="1" collapsed="1">
      <c r="B350" s="107">
        <v>3</v>
      </c>
      <c r="C350" s="107">
        <v>3</v>
      </c>
      <c r="D350" s="108">
        <v>2</v>
      </c>
      <c r="E350" s="109">
        <v>6</v>
      </c>
      <c r="F350" s="109">
        <v>1</v>
      </c>
      <c r="G350" s="111">
        <v>1</v>
      </c>
      <c r="H350" s="110" t="s">
        <v>193</v>
      </c>
      <c r="I350" s="82">
        <v>325</v>
      </c>
      <c r="J350" s="146">
        <v>0</v>
      </c>
      <c r="K350" s="146">
        <v>0</v>
      </c>
      <c r="L350" s="146">
        <v>0</v>
      </c>
      <c r="M350" s="145">
        <v>0</v>
      </c>
    </row>
    <row r="351" spans="2:13" ht="15" customHeight="1" hidden="1" collapsed="1">
      <c r="B351" s="99">
        <v>3</v>
      </c>
      <c r="C351" s="99">
        <v>3</v>
      </c>
      <c r="D351" s="94">
        <v>2</v>
      </c>
      <c r="E351" s="95">
        <v>7</v>
      </c>
      <c r="F351" s="95"/>
      <c r="G351" s="97"/>
      <c r="H351" s="96" t="s">
        <v>225</v>
      </c>
      <c r="I351" s="82">
        <v>326</v>
      </c>
      <c r="J351" s="83">
        <f>J352</f>
        <v>0</v>
      </c>
      <c r="K351" s="125">
        <f>K352</f>
        <v>0</v>
      </c>
      <c r="L351" s="84">
        <f>L352</f>
        <v>0</v>
      </c>
      <c r="M351" s="84">
        <f>M352</f>
        <v>0</v>
      </c>
    </row>
    <row r="352" spans="2:13" ht="12.75" customHeight="1" hidden="1" collapsed="1">
      <c r="B352" s="107">
        <v>3</v>
      </c>
      <c r="C352" s="107">
        <v>3</v>
      </c>
      <c r="D352" s="108">
        <v>2</v>
      </c>
      <c r="E352" s="109">
        <v>7</v>
      </c>
      <c r="F352" s="109">
        <v>1</v>
      </c>
      <c r="G352" s="111"/>
      <c r="H352" s="96" t="s">
        <v>225</v>
      </c>
      <c r="I352" s="82">
        <v>327</v>
      </c>
      <c r="J352" s="83">
        <f>SUM(J353:J354)</f>
        <v>0</v>
      </c>
      <c r="K352" s="83">
        <f>SUM(K353:K354)</f>
        <v>0</v>
      </c>
      <c r="L352" s="83">
        <f>SUM(L353:L354)</f>
        <v>0</v>
      </c>
      <c r="M352" s="83">
        <f>SUM(M353:M354)</f>
        <v>0</v>
      </c>
    </row>
    <row r="353" spans="2:13" ht="27" customHeight="1" hidden="1" collapsed="1">
      <c r="B353" s="99">
        <v>3</v>
      </c>
      <c r="C353" s="99">
        <v>3</v>
      </c>
      <c r="D353" s="94">
        <v>2</v>
      </c>
      <c r="E353" s="95">
        <v>7</v>
      </c>
      <c r="F353" s="95">
        <v>1</v>
      </c>
      <c r="G353" s="97">
        <v>1</v>
      </c>
      <c r="H353" s="96" t="s">
        <v>226</v>
      </c>
      <c r="I353" s="82">
        <v>328</v>
      </c>
      <c r="J353" s="146">
        <v>0</v>
      </c>
      <c r="K353" s="146">
        <v>0</v>
      </c>
      <c r="L353" s="146">
        <v>0</v>
      </c>
      <c r="M353" s="145">
        <v>0</v>
      </c>
    </row>
    <row r="354" spans="2:13" ht="30" customHeight="1" hidden="1" collapsed="1">
      <c r="B354" s="99">
        <v>3</v>
      </c>
      <c r="C354" s="99">
        <v>3</v>
      </c>
      <c r="D354" s="94">
        <v>2</v>
      </c>
      <c r="E354" s="95">
        <v>7</v>
      </c>
      <c r="F354" s="95">
        <v>1</v>
      </c>
      <c r="G354" s="97">
        <v>2</v>
      </c>
      <c r="H354" s="96" t="s">
        <v>227</v>
      </c>
      <c r="I354" s="82">
        <v>329</v>
      </c>
      <c r="J354" s="102">
        <v>0</v>
      </c>
      <c r="K354" s="102">
        <v>0</v>
      </c>
      <c r="L354" s="102">
        <v>0</v>
      </c>
      <c r="M354" s="102">
        <v>0</v>
      </c>
    </row>
    <row r="355" spans="2:13" ht="18.75" customHeight="1">
      <c r="B355" s="41"/>
      <c r="C355" s="41"/>
      <c r="D355" s="42"/>
      <c r="E355" s="160"/>
      <c r="F355" s="161"/>
      <c r="G355" s="162"/>
      <c r="H355" s="163" t="s">
        <v>230</v>
      </c>
      <c r="I355" s="82">
        <v>330</v>
      </c>
      <c r="J355" s="135">
        <f>SUM(J26+J172)</f>
        <v>326300</v>
      </c>
      <c r="K355" s="135">
        <f>SUM(K26+K172)</f>
        <v>326300</v>
      </c>
      <c r="L355" s="135">
        <f>SUM(L26+L172)</f>
        <v>319514.65</v>
      </c>
      <c r="M355" s="135">
        <f>SUM(M26+M172)</f>
        <v>319514.65</v>
      </c>
    </row>
    <row r="356" spans="8:13" ht="18.75" customHeight="1">
      <c r="H356" s="85"/>
      <c r="I356" s="82"/>
      <c r="J356" s="164"/>
      <c r="K356" s="165"/>
      <c r="L356" s="165"/>
      <c r="M356" s="165"/>
    </row>
    <row r="357" spans="5:13" ht="18.75" customHeight="1">
      <c r="E357" s="166"/>
      <c r="F357" s="166"/>
      <c r="G357" s="50"/>
      <c r="H357" s="166" t="s">
        <v>231</v>
      </c>
      <c r="I357" s="167"/>
      <c r="J357" s="168"/>
      <c r="K357" s="165"/>
      <c r="L357" s="166" t="s">
        <v>232</v>
      </c>
      <c r="M357" s="168"/>
    </row>
    <row r="358" spans="2:13" ht="18.75" customHeight="1">
      <c r="B358" s="169"/>
      <c r="C358" s="169"/>
      <c r="D358" s="169"/>
      <c r="E358" s="170" t="s">
        <v>233</v>
      </c>
      <c r="F358" s="8"/>
      <c r="G358" s="8"/>
      <c r="H358" s="167"/>
      <c r="I358" s="167"/>
      <c r="J358" s="171" t="s">
        <v>234</v>
      </c>
      <c r="L358" s="172" t="s">
        <v>235</v>
      </c>
      <c r="M358" s="172"/>
    </row>
    <row r="359" spans="10:13" ht="15.75" customHeight="1">
      <c r="J359" s="173"/>
      <c r="L359" s="173"/>
      <c r="M359" s="173"/>
    </row>
    <row r="360" spans="5:13" ht="15.75" customHeight="1">
      <c r="E360" s="166"/>
      <c r="F360" s="166"/>
      <c r="G360" s="50"/>
      <c r="H360" s="166" t="s">
        <v>236</v>
      </c>
      <c r="J360" s="173"/>
      <c r="L360" s="166" t="s">
        <v>237</v>
      </c>
      <c r="M360" s="174"/>
    </row>
    <row r="361" spans="5:13" ht="26.25" customHeight="1">
      <c r="E361" s="175" t="s">
        <v>238</v>
      </c>
      <c r="F361" s="176"/>
      <c r="G361" s="176"/>
      <c r="H361" s="176"/>
      <c r="I361" s="177"/>
      <c r="J361" s="178" t="s">
        <v>234</v>
      </c>
      <c r="L361" s="172" t="s">
        <v>235</v>
      </c>
      <c r="M361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B25:G25"/>
    <mergeCell ref="L358:M358"/>
    <mergeCell ref="E361:H361"/>
    <mergeCell ref="L361:M361"/>
    <mergeCell ref="F13:L13"/>
    <mergeCell ref="B14:M14"/>
    <mergeCell ref="D18:J18"/>
    <mergeCell ref="H21:I21"/>
    <mergeCell ref="B23:G24"/>
    <mergeCell ref="H23:H24"/>
    <mergeCell ref="I23:I24"/>
    <mergeCell ref="J23:K23"/>
    <mergeCell ref="L23:L24"/>
    <mergeCell ref="M23:M24"/>
    <mergeCell ref="B7:M7"/>
    <mergeCell ref="H8:L8"/>
    <mergeCell ref="B9:M9"/>
    <mergeCell ref="C10:M10"/>
    <mergeCell ref="H11:L11"/>
    <mergeCell ref="H12:L12"/>
  </mergeCells>
  <printOptions/>
  <pageMargins left="0.984251968503937" right="0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77"/>
  <sheetViews>
    <sheetView tabSelected="1" zoomScalePageLayoutView="130" workbookViewId="0" topLeftCell="A22">
      <selection activeCell="O164" sqref="O164:O165"/>
    </sheetView>
  </sheetViews>
  <sheetFormatPr defaultColWidth="9.140625" defaultRowHeight="15"/>
  <cols>
    <col min="1" max="1" width="6.28125" style="201" customWidth="1"/>
    <col min="2" max="2" width="2.00390625" style="201" customWidth="1"/>
    <col min="3" max="3" width="2.421875" style="201" customWidth="1"/>
    <col min="4" max="4" width="2.57421875" style="201" customWidth="1"/>
    <col min="5" max="5" width="2.421875" style="201" customWidth="1"/>
    <col min="6" max="6" width="2.8515625" style="201" customWidth="1"/>
    <col min="7" max="7" width="2.421875" style="201" customWidth="1"/>
    <col min="8" max="8" width="30.00390625" style="201" customWidth="1"/>
    <col min="9" max="9" width="4.421875" style="201" customWidth="1"/>
    <col min="10" max="10" width="10.421875" style="201" customWidth="1"/>
    <col min="11" max="11" width="10.7109375" style="201" customWidth="1"/>
    <col min="12" max="12" width="9.00390625" style="201" customWidth="1"/>
    <col min="13" max="13" width="9.140625" style="201" customWidth="1"/>
    <col min="14" max="14" width="2.140625" style="201" customWidth="1"/>
    <col min="15" max="16384" width="9.140625" style="201" customWidth="1"/>
  </cols>
  <sheetData>
    <row r="1" spans="10:15" ht="12.75">
      <c r="J1" s="202" t="s">
        <v>263</v>
      </c>
      <c r="K1" s="203"/>
      <c r="L1" s="203"/>
      <c r="M1" s="203"/>
      <c r="N1" s="204"/>
      <c r="O1" s="204"/>
    </row>
    <row r="2" spans="10:15" ht="12.75">
      <c r="J2" s="202" t="s">
        <v>1</v>
      </c>
      <c r="K2" s="203"/>
      <c r="L2" s="203"/>
      <c r="M2" s="203"/>
      <c r="N2" s="204"/>
      <c r="O2" s="204"/>
    </row>
    <row r="3" spans="10:15" ht="12.75">
      <c r="J3" s="205" t="s">
        <v>2</v>
      </c>
      <c r="K3" s="203"/>
      <c r="L3" s="203"/>
      <c r="M3" s="203"/>
      <c r="N3" s="206"/>
      <c r="O3" s="206"/>
    </row>
    <row r="4" spans="10:15" ht="12.75">
      <c r="J4" s="205" t="s">
        <v>4</v>
      </c>
      <c r="K4" s="203"/>
      <c r="L4" s="203"/>
      <c r="M4" s="203"/>
      <c r="N4" s="206"/>
      <c r="O4" s="206"/>
    </row>
    <row r="5" spans="10:15" ht="14.25" customHeight="1">
      <c r="J5" s="207" t="s">
        <v>264</v>
      </c>
      <c r="K5" s="208"/>
      <c r="L5" s="208"/>
      <c r="M5" s="208"/>
      <c r="N5" s="206"/>
      <c r="O5" s="206"/>
    </row>
    <row r="6" spans="2:13" ht="14.25" customHeight="1">
      <c r="B6" s="209"/>
      <c r="C6" s="209"/>
      <c r="D6" s="209"/>
      <c r="E6" s="209"/>
      <c r="F6" s="209"/>
      <c r="G6" s="209"/>
      <c r="H6" s="209"/>
      <c r="I6" s="209"/>
      <c r="J6" s="210"/>
      <c r="K6" s="210"/>
      <c r="L6" s="210"/>
      <c r="M6" s="210"/>
    </row>
    <row r="7" spans="2:14" ht="12.75">
      <c r="B7" s="209"/>
      <c r="C7" s="209"/>
      <c r="D7" s="211" t="s">
        <v>6</v>
      </c>
      <c r="E7" s="212"/>
      <c r="F7" s="212"/>
      <c r="G7" s="212"/>
      <c r="H7" s="212"/>
      <c r="I7" s="212"/>
      <c r="J7" s="212"/>
      <c r="K7" s="212"/>
      <c r="L7" s="212"/>
      <c r="M7" s="212"/>
      <c r="N7" s="213"/>
    </row>
    <row r="8" spans="2:14" ht="12.75">
      <c r="B8" s="209"/>
      <c r="C8" s="209"/>
      <c r="D8" s="292" t="s">
        <v>334</v>
      </c>
      <c r="E8" s="293"/>
      <c r="F8" s="293"/>
      <c r="G8" s="293"/>
      <c r="H8" s="293"/>
      <c r="I8" s="293"/>
      <c r="J8" s="293"/>
      <c r="K8" s="293"/>
      <c r="L8" s="293"/>
      <c r="M8" s="293"/>
      <c r="N8" s="294"/>
    </row>
    <row r="9" spans="2:13" ht="12.75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2:14" ht="12.75">
      <c r="B10" s="209"/>
      <c r="C10" s="209"/>
      <c r="D10" s="209"/>
      <c r="E10" s="209"/>
      <c r="F10" s="295" t="s">
        <v>335</v>
      </c>
      <c r="G10" s="296"/>
      <c r="H10" s="296"/>
      <c r="I10" s="296"/>
      <c r="J10" s="296"/>
      <c r="K10" s="296"/>
      <c r="L10" s="296"/>
      <c r="M10" s="296"/>
      <c r="N10" s="296"/>
    </row>
    <row r="11" spans="2:13" ht="12.75"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2:13" ht="12.75">
      <c r="B12" s="209"/>
      <c r="C12" s="209"/>
      <c r="D12" s="209"/>
      <c r="E12" s="209"/>
      <c r="F12" s="209"/>
      <c r="G12" s="209"/>
      <c r="H12" s="218" t="s">
        <v>266</v>
      </c>
      <c r="I12" s="218"/>
      <c r="J12" s="219"/>
      <c r="K12" s="219"/>
      <c r="L12" s="219"/>
      <c r="M12" s="209"/>
    </row>
    <row r="13" spans="2:13" ht="12.75">
      <c r="B13" s="209"/>
      <c r="C13" s="209"/>
      <c r="D13" s="209"/>
      <c r="E13" s="209"/>
      <c r="F13" s="209"/>
      <c r="G13" s="209"/>
      <c r="H13" s="297" t="s">
        <v>267</v>
      </c>
      <c r="I13" s="297"/>
      <c r="J13" s="297"/>
      <c r="K13" s="297"/>
      <c r="L13" s="209"/>
      <c r="M13" s="209"/>
    </row>
    <row r="14" spans="2:13" ht="12.75">
      <c r="B14" s="209"/>
      <c r="C14" s="209"/>
      <c r="D14" s="209"/>
      <c r="E14" s="209"/>
      <c r="F14" s="209"/>
      <c r="G14" s="209"/>
      <c r="H14" s="222" t="s">
        <v>336</v>
      </c>
      <c r="I14" s="222"/>
      <c r="J14" s="219"/>
      <c r="K14" s="219"/>
      <c r="L14" s="219"/>
      <c r="M14" s="209"/>
    </row>
    <row r="15" spans="2:13" ht="12.75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 t="s">
        <v>15</v>
      </c>
    </row>
    <row r="16" spans="2:13" ht="12.75">
      <c r="B16" s="209"/>
      <c r="C16" s="209"/>
      <c r="D16" s="209"/>
      <c r="E16" s="209"/>
      <c r="F16" s="209"/>
      <c r="G16" s="209"/>
      <c r="H16" s="209"/>
      <c r="I16" s="209"/>
      <c r="J16" s="223" t="s">
        <v>269</v>
      </c>
      <c r="K16" s="224"/>
      <c r="L16" s="225"/>
      <c r="M16" s="226"/>
    </row>
    <row r="17" spans="2:13" ht="12.75">
      <c r="B17" s="209"/>
      <c r="C17" s="209"/>
      <c r="D17" s="209"/>
      <c r="E17" s="209"/>
      <c r="F17" s="209"/>
      <c r="G17" s="209"/>
      <c r="H17" s="209"/>
      <c r="I17" s="209"/>
      <c r="J17" s="223" t="s">
        <v>17</v>
      </c>
      <c r="K17" s="224"/>
      <c r="L17" s="225"/>
      <c r="M17" s="227"/>
    </row>
    <row r="18" spans="2:13" ht="12.75">
      <c r="B18" s="209"/>
      <c r="C18" s="209"/>
      <c r="D18" s="209"/>
      <c r="E18" s="209"/>
      <c r="F18" s="209"/>
      <c r="G18" s="209"/>
      <c r="H18" s="209"/>
      <c r="I18" s="209"/>
      <c r="J18" s="228" t="s">
        <v>19</v>
      </c>
      <c r="K18" s="229"/>
      <c r="L18" s="230"/>
      <c r="M18" s="226" t="s">
        <v>20</v>
      </c>
    </row>
    <row r="19" spans="2:13" ht="12.75">
      <c r="B19" s="209"/>
      <c r="C19" s="209"/>
      <c r="D19" s="209"/>
      <c r="E19" s="209"/>
      <c r="F19" s="209"/>
      <c r="G19" s="209"/>
      <c r="H19" s="209" t="s">
        <v>337</v>
      </c>
      <c r="I19" s="209"/>
      <c r="J19" s="209"/>
      <c r="K19" s="209"/>
      <c r="L19" s="209"/>
      <c r="M19" s="209" t="s">
        <v>271</v>
      </c>
    </row>
    <row r="20" spans="2:13" ht="9" customHeight="1">
      <c r="B20" s="231" t="s">
        <v>31</v>
      </c>
      <c r="C20" s="232"/>
      <c r="D20" s="232"/>
      <c r="E20" s="232"/>
      <c r="F20" s="232"/>
      <c r="G20" s="233"/>
      <c r="H20" s="234" t="s">
        <v>32</v>
      </c>
      <c r="I20" s="231" t="s">
        <v>272</v>
      </c>
      <c r="J20" s="235" t="s">
        <v>273</v>
      </c>
      <c r="K20" s="236"/>
      <c r="L20" s="236"/>
      <c r="M20" s="237"/>
    </row>
    <row r="21" spans="2:13" ht="9.75" customHeight="1">
      <c r="B21" s="238"/>
      <c r="C21" s="239"/>
      <c r="D21" s="239"/>
      <c r="E21" s="239"/>
      <c r="F21" s="239"/>
      <c r="G21" s="240"/>
      <c r="H21" s="241"/>
      <c r="I21" s="238"/>
      <c r="J21" s="242" t="s">
        <v>274</v>
      </c>
      <c r="K21" s="243"/>
      <c r="L21" s="243"/>
      <c r="M21" s="244"/>
    </row>
    <row r="22" spans="2:13" ht="11.25" customHeight="1">
      <c r="B22" s="238"/>
      <c r="C22" s="239"/>
      <c r="D22" s="239"/>
      <c r="E22" s="239"/>
      <c r="F22" s="239"/>
      <c r="G22" s="240"/>
      <c r="H22" s="241"/>
      <c r="I22" s="238"/>
      <c r="J22" s="245" t="s">
        <v>275</v>
      </c>
      <c r="K22" s="235" t="s">
        <v>276</v>
      </c>
      <c r="L22" s="236"/>
      <c r="M22" s="237"/>
    </row>
    <row r="23" spans="2:13" ht="14.25" customHeight="1">
      <c r="B23" s="238"/>
      <c r="C23" s="239"/>
      <c r="D23" s="239"/>
      <c r="E23" s="239"/>
      <c r="F23" s="239"/>
      <c r="G23" s="240"/>
      <c r="H23" s="241"/>
      <c r="I23" s="238"/>
      <c r="J23" s="246"/>
      <c r="K23" s="245" t="s">
        <v>277</v>
      </c>
      <c r="L23" s="235" t="s">
        <v>278</v>
      </c>
      <c r="M23" s="237"/>
    </row>
    <row r="24" spans="2:13" ht="12.75" customHeight="1">
      <c r="B24" s="247"/>
      <c r="C24" s="248"/>
      <c r="D24" s="248"/>
      <c r="E24" s="248"/>
      <c r="F24" s="248"/>
      <c r="G24" s="249"/>
      <c r="H24" s="250"/>
      <c r="I24" s="247"/>
      <c r="J24" s="251"/>
      <c r="K24" s="251"/>
      <c r="L24" s="252" t="s">
        <v>279</v>
      </c>
      <c r="M24" s="252" t="s">
        <v>280</v>
      </c>
    </row>
    <row r="25" spans="2:13" ht="9.75" customHeight="1">
      <c r="B25" s="253">
        <v>1</v>
      </c>
      <c r="C25" s="254"/>
      <c r="D25" s="254"/>
      <c r="E25" s="254"/>
      <c r="F25" s="254"/>
      <c r="G25" s="255"/>
      <c r="H25" s="256">
        <v>2</v>
      </c>
      <c r="I25" s="256">
        <v>3</v>
      </c>
      <c r="J25" s="252">
        <v>4</v>
      </c>
      <c r="K25" s="252">
        <v>5</v>
      </c>
      <c r="L25" s="252">
        <v>6</v>
      </c>
      <c r="M25" s="257">
        <v>7</v>
      </c>
    </row>
    <row r="26" spans="2:13" ht="12.75">
      <c r="B26" s="258">
        <v>2</v>
      </c>
      <c r="C26" s="259"/>
      <c r="D26" s="259"/>
      <c r="E26" s="259"/>
      <c r="F26" s="259"/>
      <c r="G26" s="259"/>
      <c r="H26" s="260" t="s">
        <v>42</v>
      </c>
      <c r="I26" s="261">
        <v>1</v>
      </c>
      <c r="J26" s="262">
        <f>J27+J34+J51+J68+J73+J85+J97+J108+J115</f>
        <v>305.5</v>
      </c>
      <c r="K26" s="262">
        <f>K27+K34+K51+K68+K73+K85+K97+K108+K115</f>
        <v>760.88</v>
      </c>
      <c r="L26" s="263">
        <f>L27+L34</f>
        <v>0</v>
      </c>
      <c r="M26" s="262">
        <f>M27+M34+M51+M68+M73+M85+M97+M108+M115</f>
        <v>0</v>
      </c>
    </row>
    <row r="27" spans="2:13" ht="14.25" customHeight="1">
      <c r="B27" s="264">
        <v>2</v>
      </c>
      <c r="C27" s="264">
        <v>1</v>
      </c>
      <c r="D27" s="265"/>
      <c r="E27" s="265"/>
      <c r="F27" s="265"/>
      <c r="G27" s="265"/>
      <c r="H27" s="266" t="s">
        <v>281</v>
      </c>
      <c r="I27" s="267">
        <v>2</v>
      </c>
      <c r="J27" s="268">
        <f>J29+J31+J33</f>
        <v>305.5</v>
      </c>
      <c r="K27" s="268">
        <f>K29+K31+K33</f>
        <v>760.88</v>
      </c>
      <c r="L27" s="268">
        <f>L29+L31</f>
        <v>0</v>
      </c>
      <c r="M27" s="268">
        <f>M32</f>
        <v>0</v>
      </c>
    </row>
    <row r="28" spans="2:13" ht="12.75" hidden="1" collapsed="1">
      <c r="B28" s="265">
        <v>2</v>
      </c>
      <c r="C28" s="265">
        <v>1</v>
      </c>
      <c r="D28" s="265">
        <v>1</v>
      </c>
      <c r="E28" s="265"/>
      <c r="F28" s="265"/>
      <c r="G28" s="265"/>
      <c r="H28" s="269" t="s">
        <v>44</v>
      </c>
      <c r="I28" s="270">
        <v>3</v>
      </c>
      <c r="J28" s="271">
        <f>J29+J31</f>
        <v>0</v>
      </c>
      <c r="K28" s="271">
        <f>K29+K31</f>
        <v>0</v>
      </c>
      <c r="L28" s="271">
        <f>L29+L31</f>
        <v>0</v>
      </c>
      <c r="M28" s="265" t="s">
        <v>282</v>
      </c>
    </row>
    <row r="29" spans="2:13" ht="12.75" hidden="1" collapsed="1">
      <c r="B29" s="265">
        <v>2</v>
      </c>
      <c r="C29" s="265">
        <v>1</v>
      </c>
      <c r="D29" s="265">
        <v>1</v>
      </c>
      <c r="E29" s="265">
        <v>1</v>
      </c>
      <c r="F29" s="265">
        <v>1</v>
      </c>
      <c r="G29" s="265">
        <v>1</v>
      </c>
      <c r="H29" s="269" t="s">
        <v>283</v>
      </c>
      <c r="I29" s="270">
        <v>4</v>
      </c>
      <c r="J29" s="272"/>
      <c r="K29" s="272"/>
      <c r="L29" s="272"/>
      <c r="M29" s="265" t="s">
        <v>282</v>
      </c>
    </row>
    <row r="30" spans="2:13" ht="14.25" customHeight="1" hidden="1" collapsed="1">
      <c r="B30" s="265"/>
      <c r="C30" s="265"/>
      <c r="D30" s="265"/>
      <c r="E30" s="265"/>
      <c r="F30" s="265"/>
      <c r="G30" s="265"/>
      <c r="H30" s="269" t="s">
        <v>284</v>
      </c>
      <c r="I30" s="270">
        <v>5</v>
      </c>
      <c r="J30" s="272"/>
      <c r="K30" s="272"/>
      <c r="L30" s="272"/>
      <c r="M30" s="265" t="s">
        <v>282</v>
      </c>
    </row>
    <row r="31" spans="2:13" ht="12.75" hidden="1" collapsed="1">
      <c r="B31" s="265">
        <v>2</v>
      </c>
      <c r="C31" s="265">
        <v>1</v>
      </c>
      <c r="D31" s="265">
        <v>1</v>
      </c>
      <c r="E31" s="265">
        <v>1</v>
      </c>
      <c r="F31" s="265">
        <v>2</v>
      </c>
      <c r="G31" s="265">
        <v>1</v>
      </c>
      <c r="H31" s="269" t="s">
        <v>46</v>
      </c>
      <c r="I31" s="270">
        <v>6</v>
      </c>
      <c r="J31" s="272"/>
      <c r="K31" s="272"/>
      <c r="L31" s="272"/>
      <c r="M31" s="265" t="s">
        <v>282</v>
      </c>
    </row>
    <row r="32" spans="2:13" ht="12.75">
      <c r="B32" s="265">
        <v>2</v>
      </c>
      <c r="C32" s="265">
        <v>1</v>
      </c>
      <c r="D32" s="265">
        <v>2</v>
      </c>
      <c r="E32" s="265"/>
      <c r="F32" s="265"/>
      <c r="G32" s="265"/>
      <c r="H32" s="269" t="s">
        <v>285</v>
      </c>
      <c r="I32" s="270">
        <v>7</v>
      </c>
      <c r="J32" s="271">
        <f>J33</f>
        <v>305.5</v>
      </c>
      <c r="K32" s="271">
        <f>K33</f>
        <v>760.88</v>
      </c>
      <c r="L32" s="265" t="s">
        <v>282</v>
      </c>
      <c r="M32" s="271">
        <f>M33</f>
        <v>0</v>
      </c>
    </row>
    <row r="33" spans="2:13" ht="12.75">
      <c r="B33" s="265">
        <v>2</v>
      </c>
      <c r="C33" s="265">
        <v>1</v>
      </c>
      <c r="D33" s="265">
        <v>2</v>
      </c>
      <c r="E33" s="265">
        <v>1</v>
      </c>
      <c r="F33" s="265">
        <v>1</v>
      </c>
      <c r="G33" s="265">
        <v>1</v>
      </c>
      <c r="H33" s="269" t="s">
        <v>285</v>
      </c>
      <c r="I33" s="270">
        <v>8</v>
      </c>
      <c r="J33" s="272">
        <v>305.5</v>
      </c>
      <c r="K33" s="272">
        <v>760.88</v>
      </c>
      <c r="L33" s="265" t="s">
        <v>282</v>
      </c>
      <c r="M33" s="273"/>
    </row>
    <row r="34" spans="2:13" ht="15" customHeight="1" hidden="1" collapsed="1">
      <c r="B34" s="264">
        <v>2</v>
      </c>
      <c r="C34" s="264">
        <v>2</v>
      </c>
      <c r="D34" s="265"/>
      <c r="E34" s="265"/>
      <c r="F34" s="265"/>
      <c r="G34" s="265"/>
      <c r="H34" s="266" t="s">
        <v>286</v>
      </c>
      <c r="I34" s="267">
        <v>9</v>
      </c>
      <c r="J34" s="268">
        <f>J35</f>
        <v>0</v>
      </c>
      <c r="K34" s="268">
        <f>K35</f>
        <v>0</v>
      </c>
      <c r="L34" s="268">
        <f>L35</f>
        <v>0</v>
      </c>
      <c r="M34" s="268">
        <f>M35</f>
        <v>0</v>
      </c>
    </row>
    <row r="35" spans="2:13" ht="14.25" customHeight="1" hidden="1" collapsed="1">
      <c r="B35" s="265">
        <v>2</v>
      </c>
      <c r="C35" s="265">
        <v>2</v>
      </c>
      <c r="D35" s="265">
        <v>1</v>
      </c>
      <c r="E35" s="265"/>
      <c r="F35" s="265"/>
      <c r="G35" s="265"/>
      <c r="H35" s="269" t="s">
        <v>286</v>
      </c>
      <c r="I35" s="270">
        <v>10</v>
      </c>
      <c r="J35" s="271">
        <f>J36+J37+J38+J39+J40+J41+J42+J43+J44+J45+J46+J47+J48+J49+J50</f>
        <v>0</v>
      </c>
      <c r="K35" s="271">
        <f>K36+K37+K38+K39+K40+K41+K42+K43+K44+K45+K46+K47+K48+K49+K50</f>
        <v>0</v>
      </c>
      <c r="L35" s="271">
        <f>L41</f>
        <v>0</v>
      </c>
      <c r="M35" s="271">
        <f>M36+M37+M38+M39+M40+M42+M43+M44+M45+M46+M47+M48+M49+M50</f>
        <v>0</v>
      </c>
    </row>
    <row r="36" spans="2:13" ht="12.75" hidden="1" collapsed="1">
      <c r="B36" s="265">
        <v>2</v>
      </c>
      <c r="C36" s="265">
        <v>2</v>
      </c>
      <c r="D36" s="265">
        <v>1</v>
      </c>
      <c r="E36" s="265">
        <v>1</v>
      </c>
      <c r="F36" s="265">
        <v>1</v>
      </c>
      <c r="G36" s="265">
        <v>1</v>
      </c>
      <c r="H36" s="269" t="s">
        <v>49</v>
      </c>
      <c r="I36" s="270">
        <v>11</v>
      </c>
      <c r="J36" s="272"/>
      <c r="K36" s="272"/>
      <c r="L36" s="265" t="s">
        <v>282</v>
      </c>
      <c r="M36" s="272"/>
    </row>
    <row r="37" spans="2:13" ht="22.5" customHeight="1" hidden="1" collapsed="1">
      <c r="B37" s="265">
        <v>2</v>
      </c>
      <c r="C37" s="265">
        <v>2</v>
      </c>
      <c r="D37" s="265">
        <v>1</v>
      </c>
      <c r="E37" s="265">
        <v>1</v>
      </c>
      <c r="F37" s="265">
        <v>1</v>
      </c>
      <c r="G37" s="265">
        <v>2</v>
      </c>
      <c r="H37" s="269" t="s">
        <v>50</v>
      </c>
      <c r="I37" s="270">
        <v>12</v>
      </c>
      <c r="J37" s="272"/>
      <c r="K37" s="272"/>
      <c r="L37" s="265" t="s">
        <v>282</v>
      </c>
      <c r="M37" s="272"/>
    </row>
    <row r="38" spans="2:13" ht="21.75" customHeight="1" hidden="1" collapsed="1">
      <c r="B38" s="265">
        <v>2</v>
      </c>
      <c r="C38" s="265">
        <v>2</v>
      </c>
      <c r="D38" s="265">
        <v>1</v>
      </c>
      <c r="E38" s="265">
        <v>1</v>
      </c>
      <c r="F38" s="265">
        <v>1</v>
      </c>
      <c r="G38" s="265">
        <v>5</v>
      </c>
      <c r="H38" s="269" t="s">
        <v>51</v>
      </c>
      <c r="I38" s="270">
        <v>13</v>
      </c>
      <c r="J38" s="272"/>
      <c r="K38" s="272"/>
      <c r="L38" s="265" t="s">
        <v>282</v>
      </c>
      <c r="M38" s="272"/>
    </row>
    <row r="39" spans="2:13" ht="23.25" customHeight="1" hidden="1" collapsed="1">
      <c r="B39" s="265">
        <v>2</v>
      </c>
      <c r="C39" s="265">
        <v>2</v>
      </c>
      <c r="D39" s="265">
        <v>1</v>
      </c>
      <c r="E39" s="265">
        <v>1</v>
      </c>
      <c r="F39" s="265">
        <v>1</v>
      </c>
      <c r="G39" s="265">
        <v>6</v>
      </c>
      <c r="H39" s="269" t="s">
        <v>287</v>
      </c>
      <c r="I39" s="270">
        <v>14</v>
      </c>
      <c r="J39" s="272"/>
      <c r="K39" s="272"/>
      <c r="L39" s="265" t="s">
        <v>282</v>
      </c>
      <c r="M39" s="272"/>
    </row>
    <row r="40" spans="2:13" ht="23.25" customHeight="1" hidden="1" collapsed="1">
      <c r="B40" s="265">
        <v>2</v>
      </c>
      <c r="C40" s="265">
        <v>2</v>
      </c>
      <c r="D40" s="265">
        <v>1</v>
      </c>
      <c r="E40" s="265">
        <v>1</v>
      </c>
      <c r="F40" s="265">
        <v>1</v>
      </c>
      <c r="G40" s="265">
        <v>7</v>
      </c>
      <c r="H40" s="269" t="s">
        <v>53</v>
      </c>
      <c r="I40" s="270">
        <v>15</v>
      </c>
      <c r="J40" s="272"/>
      <c r="K40" s="272"/>
      <c r="L40" s="265" t="s">
        <v>282</v>
      </c>
      <c r="M40" s="272"/>
    </row>
    <row r="41" spans="2:13" ht="12.75" customHeight="1" hidden="1" collapsed="1">
      <c r="B41" s="265">
        <v>2</v>
      </c>
      <c r="C41" s="265">
        <v>2</v>
      </c>
      <c r="D41" s="265">
        <v>1</v>
      </c>
      <c r="E41" s="265">
        <v>1</v>
      </c>
      <c r="F41" s="265">
        <v>1</v>
      </c>
      <c r="G41" s="265">
        <v>11</v>
      </c>
      <c r="H41" s="269" t="s">
        <v>54</v>
      </c>
      <c r="I41" s="270">
        <v>16</v>
      </c>
      <c r="J41" s="272"/>
      <c r="K41" s="272"/>
      <c r="L41" s="272"/>
      <c r="M41" s="265" t="s">
        <v>282</v>
      </c>
    </row>
    <row r="42" spans="2:13" ht="15.75" customHeight="1" hidden="1" collapsed="1">
      <c r="B42" s="265">
        <v>2</v>
      </c>
      <c r="C42" s="265">
        <v>2</v>
      </c>
      <c r="D42" s="265">
        <v>1</v>
      </c>
      <c r="E42" s="265">
        <v>1</v>
      </c>
      <c r="F42" s="265">
        <v>1</v>
      </c>
      <c r="G42" s="265">
        <v>12</v>
      </c>
      <c r="H42" s="269" t="s">
        <v>55</v>
      </c>
      <c r="I42" s="270">
        <v>17</v>
      </c>
      <c r="J42" s="272"/>
      <c r="K42" s="272"/>
      <c r="L42" s="265" t="s">
        <v>282</v>
      </c>
      <c r="M42" s="272"/>
    </row>
    <row r="43" spans="2:13" ht="22.5" customHeight="1" hidden="1" collapsed="1">
      <c r="B43" s="265">
        <v>2</v>
      </c>
      <c r="C43" s="265">
        <v>2</v>
      </c>
      <c r="D43" s="265">
        <v>1</v>
      </c>
      <c r="E43" s="265">
        <v>1</v>
      </c>
      <c r="F43" s="265">
        <v>1</v>
      </c>
      <c r="G43" s="265">
        <v>14</v>
      </c>
      <c r="H43" s="269" t="s">
        <v>288</v>
      </c>
      <c r="I43" s="270">
        <v>18</v>
      </c>
      <c r="J43" s="272"/>
      <c r="K43" s="272"/>
      <c r="L43" s="265" t="s">
        <v>282</v>
      </c>
      <c r="M43" s="272"/>
    </row>
    <row r="44" spans="2:13" ht="24" customHeight="1" hidden="1" collapsed="1">
      <c r="B44" s="265">
        <v>2</v>
      </c>
      <c r="C44" s="265">
        <v>2</v>
      </c>
      <c r="D44" s="265">
        <v>1</v>
      </c>
      <c r="E44" s="265">
        <v>1</v>
      </c>
      <c r="F44" s="265">
        <v>1</v>
      </c>
      <c r="G44" s="265">
        <v>15</v>
      </c>
      <c r="H44" s="269" t="s">
        <v>57</v>
      </c>
      <c r="I44" s="270">
        <v>19</v>
      </c>
      <c r="J44" s="272"/>
      <c r="K44" s="272"/>
      <c r="L44" s="265" t="s">
        <v>282</v>
      </c>
      <c r="M44" s="272"/>
    </row>
    <row r="45" spans="2:13" ht="12.75" hidden="1" collapsed="1">
      <c r="B45" s="265">
        <v>2</v>
      </c>
      <c r="C45" s="265">
        <v>2</v>
      </c>
      <c r="D45" s="265">
        <v>1</v>
      </c>
      <c r="E45" s="265">
        <v>1</v>
      </c>
      <c r="F45" s="265">
        <v>1</v>
      </c>
      <c r="G45" s="265">
        <v>16</v>
      </c>
      <c r="H45" s="269" t="s">
        <v>58</v>
      </c>
      <c r="I45" s="270">
        <v>20</v>
      </c>
      <c r="J45" s="272"/>
      <c r="K45" s="272"/>
      <c r="L45" s="265" t="s">
        <v>282</v>
      </c>
      <c r="M45" s="272"/>
    </row>
    <row r="46" spans="2:13" ht="22.5" customHeight="1" hidden="1" collapsed="1">
      <c r="B46" s="265">
        <v>2</v>
      </c>
      <c r="C46" s="265">
        <v>2</v>
      </c>
      <c r="D46" s="265">
        <v>1</v>
      </c>
      <c r="E46" s="265">
        <v>1</v>
      </c>
      <c r="F46" s="265">
        <v>1</v>
      </c>
      <c r="G46" s="265">
        <v>17</v>
      </c>
      <c r="H46" s="269" t="s">
        <v>59</v>
      </c>
      <c r="I46" s="270">
        <v>21</v>
      </c>
      <c r="J46" s="272"/>
      <c r="K46" s="272"/>
      <c r="L46" s="265" t="s">
        <v>282</v>
      </c>
      <c r="M46" s="272"/>
    </row>
    <row r="47" spans="2:13" ht="17.25" customHeight="1" hidden="1" collapsed="1">
      <c r="B47" s="265">
        <v>2</v>
      </c>
      <c r="C47" s="265">
        <v>2</v>
      </c>
      <c r="D47" s="265">
        <v>1</v>
      </c>
      <c r="E47" s="265">
        <v>1</v>
      </c>
      <c r="F47" s="265">
        <v>1</v>
      </c>
      <c r="G47" s="265">
        <v>20</v>
      </c>
      <c r="H47" s="269" t="s">
        <v>60</v>
      </c>
      <c r="I47" s="270">
        <v>22</v>
      </c>
      <c r="J47" s="272"/>
      <c r="K47" s="272"/>
      <c r="L47" s="265" t="s">
        <v>282</v>
      </c>
      <c r="M47" s="272"/>
    </row>
    <row r="48" spans="2:13" ht="24" customHeight="1" hidden="1" collapsed="1">
      <c r="B48" s="265">
        <v>2</v>
      </c>
      <c r="C48" s="265">
        <v>2</v>
      </c>
      <c r="D48" s="265">
        <v>1</v>
      </c>
      <c r="E48" s="265">
        <v>1</v>
      </c>
      <c r="F48" s="265">
        <v>1</v>
      </c>
      <c r="G48" s="265">
        <v>21</v>
      </c>
      <c r="H48" s="269" t="s">
        <v>61</v>
      </c>
      <c r="I48" s="270">
        <v>23</v>
      </c>
      <c r="J48" s="272"/>
      <c r="K48" s="272"/>
      <c r="L48" s="265" t="s">
        <v>282</v>
      </c>
      <c r="M48" s="272"/>
    </row>
    <row r="49" spans="2:13" ht="12.75" hidden="1" collapsed="1">
      <c r="B49" s="265">
        <v>2</v>
      </c>
      <c r="C49" s="265">
        <v>2</v>
      </c>
      <c r="D49" s="265">
        <v>1</v>
      </c>
      <c r="E49" s="265">
        <v>1</v>
      </c>
      <c r="F49" s="265">
        <v>1</v>
      </c>
      <c r="G49" s="265">
        <v>22</v>
      </c>
      <c r="H49" s="269" t="s">
        <v>62</v>
      </c>
      <c r="I49" s="270">
        <v>24</v>
      </c>
      <c r="J49" s="272"/>
      <c r="K49" s="272"/>
      <c r="L49" s="265" t="s">
        <v>282</v>
      </c>
      <c r="M49" s="272"/>
    </row>
    <row r="50" spans="2:13" ht="18" customHeight="1" hidden="1" collapsed="1">
      <c r="B50" s="265">
        <v>2</v>
      </c>
      <c r="C50" s="265">
        <v>2</v>
      </c>
      <c r="D50" s="265">
        <v>1</v>
      </c>
      <c r="E50" s="265">
        <v>1</v>
      </c>
      <c r="F50" s="265">
        <v>1</v>
      </c>
      <c r="G50" s="265">
        <v>30</v>
      </c>
      <c r="H50" s="269" t="s">
        <v>63</v>
      </c>
      <c r="I50" s="270">
        <v>25</v>
      </c>
      <c r="J50" s="272"/>
      <c r="K50" s="272"/>
      <c r="L50" s="265" t="s">
        <v>282</v>
      </c>
      <c r="M50" s="272"/>
    </row>
    <row r="51" spans="2:13" ht="12.75" hidden="1" collapsed="1">
      <c r="B51" s="264">
        <v>2</v>
      </c>
      <c r="C51" s="264">
        <v>3</v>
      </c>
      <c r="D51" s="264"/>
      <c r="E51" s="264"/>
      <c r="F51" s="264"/>
      <c r="G51" s="264"/>
      <c r="H51" s="266" t="s">
        <v>64</v>
      </c>
      <c r="I51" s="267">
        <v>26</v>
      </c>
      <c r="J51" s="268">
        <f>J52+J65</f>
        <v>0</v>
      </c>
      <c r="K51" s="268">
        <f>K52+K65</f>
        <v>0</v>
      </c>
      <c r="L51" s="265" t="s">
        <v>282</v>
      </c>
      <c r="M51" s="268">
        <f>M52+M65</f>
        <v>0</v>
      </c>
    </row>
    <row r="52" spans="2:13" ht="12.75" hidden="1" collapsed="1">
      <c r="B52" s="265">
        <v>2</v>
      </c>
      <c r="C52" s="265">
        <v>3</v>
      </c>
      <c r="D52" s="265">
        <v>1</v>
      </c>
      <c r="E52" s="265"/>
      <c r="F52" s="265"/>
      <c r="G52" s="265"/>
      <c r="H52" s="269" t="s">
        <v>64</v>
      </c>
      <c r="I52" s="270">
        <v>27</v>
      </c>
      <c r="J52" s="271">
        <f>J53+J57+J61</f>
        <v>0</v>
      </c>
      <c r="K52" s="271">
        <f>K53+K57+K61</f>
        <v>0</v>
      </c>
      <c r="L52" s="265" t="s">
        <v>282</v>
      </c>
      <c r="M52" s="271">
        <f>M53+M57+M61</f>
        <v>0</v>
      </c>
    </row>
    <row r="53" spans="2:13" ht="12.75" hidden="1" collapsed="1">
      <c r="B53" s="265">
        <v>2</v>
      </c>
      <c r="C53" s="265">
        <v>3</v>
      </c>
      <c r="D53" s="265">
        <v>1</v>
      </c>
      <c r="E53" s="265">
        <v>1</v>
      </c>
      <c r="F53" s="265"/>
      <c r="G53" s="265"/>
      <c r="H53" s="269" t="s">
        <v>66</v>
      </c>
      <c r="I53" s="270">
        <v>28</v>
      </c>
      <c r="J53" s="271">
        <f>J54+J55+J56</f>
        <v>0</v>
      </c>
      <c r="K53" s="271">
        <f>K54+K55+K56</f>
        <v>0</v>
      </c>
      <c r="L53" s="265" t="s">
        <v>282</v>
      </c>
      <c r="M53" s="271">
        <f>M54+M55+M56</f>
        <v>0</v>
      </c>
    </row>
    <row r="54" spans="2:13" ht="16.5" customHeight="1" hidden="1" collapsed="1">
      <c r="B54" s="265">
        <v>2</v>
      </c>
      <c r="C54" s="265">
        <v>3</v>
      </c>
      <c r="D54" s="265">
        <v>1</v>
      </c>
      <c r="E54" s="265">
        <v>1</v>
      </c>
      <c r="F54" s="265">
        <v>1</v>
      </c>
      <c r="G54" s="265">
        <v>1</v>
      </c>
      <c r="H54" s="269" t="s">
        <v>67</v>
      </c>
      <c r="I54" s="270">
        <v>29</v>
      </c>
      <c r="J54" s="272"/>
      <c r="K54" s="272"/>
      <c r="L54" s="265" t="s">
        <v>282</v>
      </c>
      <c r="M54" s="272"/>
    </row>
    <row r="55" spans="2:13" ht="15" customHeight="1" hidden="1" collapsed="1">
      <c r="B55" s="265">
        <v>2</v>
      </c>
      <c r="C55" s="265">
        <v>3</v>
      </c>
      <c r="D55" s="265">
        <v>1</v>
      </c>
      <c r="E55" s="265">
        <v>1</v>
      </c>
      <c r="F55" s="265">
        <v>1</v>
      </c>
      <c r="G55" s="265">
        <v>2</v>
      </c>
      <c r="H55" s="269" t="s">
        <v>68</v>
      </c>
      <c r="I55" s="270">
        <v>30</v>
      </c>
      <c r="J55" s="272"/>
      <c r="K55" s="272"/>
      <c r="L55" s="265" t="s">
        <v>282</v>
      </c>
      <c r="M55" s="272"/>
    </row>
    <row r="56" spans="2:13" ht="16.5" customHeight="1" hidden="1" collapsed="1">
      <c r="B56" s="265">
        <v>2</v>
      </c>
      <c r="C56" s="265">
        <v>3</v>
      </c>
      <c r="D56" s="265">
        <v>1</v>
      </c>
      <c r="E56" s="265">
        <v>1</v>
      </c>
      <c r="F56" s="265">
        <v>1</v>
      </c>
      <c r="G56" s="265">
        <v>3</v>
      </c>
      <c r="H56" s="269" t="s">
        <v>289</v>
      </c>
      <c r="I56" s="270">
        <v>31</v>
      </c>
      <c r="J56" s="272"/>
      <c r="K56" s="272"/>
      <c r="L56" s="265" t="s">
        <v>282</v>
      </c>
      <c r="M56" s="272"/>
    </row>
    <row r="57" spans="2:13" ht="21.75" customHeight="1" hidden="1" collapsed="1">
      <c r="B57" s="265">
        <v>2</v>
      </c>
      <c r="C57" s="265">
        <v>3</v>
      </c>
      <c r="D57" s="265">
        <v>1</v>
      </c>
      <c r="E57" s="265">
        <v>2</v>
      </c>
      <c r="F57" s="265"/>
      <c r="G57" s="265"/>
      <c r="H57" s="269" t="s">
        <v>290</v>
      </c>
      <c r="I57" s="270">
        <v>32</v>
      </c>
      <c r="J57" s="271">
        <f>J58+J59+J60</f>
        <v>0</v>
      </c>
      <c r="K57" s="271">
        <f>K58+K59+K60</f>
        <v>0</v>
      </c>
      <c r="L57" s="265" t="s">
        <v>282</v>
      </c>
      <c r="M57" s="271">
        <f>M58+M59+M60</f>
        <v>0</v>
      </c>
    </row>
    <row r="58" spans="2:13" ht="18" customHeight="1" hidden="1" collapsed="1">
      <c r="B58" s="265">
        <v>2</v>
      </c>
      <c r="C58" s="265">
        <v>3</v>
      </c>
      <c r="D58" s="265">
        <v>1</v>
      </c>
      <c r="E58" s="265">
        <v>2</v>
      </c>
      <c r="F58" s="265">
        <v>1</v>
      </c>
      <c r="G58" s="265">
        <v>1</v>
      </c>
      <c r="H58" s="269" t="s">
        <v>67</v>
      </c>
      <c r="I58" s="270">
        <v>33</v>
      </c>
      <c r="J58" s="272"/>
      <c r="K58" s="272"/>
      <c r="L58" s="265" t="s">
        <v>282</v>
      </c>
      <c r="M58" s="272"/>
    </row>
    <row r="59" spans="2:13" ht="15.75" customHeight="1" hidden="1" collapsed="1">
      <c r="B59" s="265">
        <v>2</v>
      </c>
      <c r="C59" s="265">
        <v>3</v>
      </c>
      <c r="D59" s="265">
        <v>1</v>
      </c>
      <c r="E59" s="265">
        <v>2</v>
      </c>
      <c r="F59" s="265">
        <v>1</v>
      </c>
      <c r="G59" s="265">
        <v>2</v>
      </c>
      <c r="H59" s="269" t="s">
        <v>68</v>
      </c>
      <c r="I59" s="270">
        <v>34</v>
      </c>
      <c r="J59" s="272"/>
      <c r="K59" s="272"/>
      <c r="L59" s="265" t="s">
        <v>282</v>
      </c>
      <c r="M59" s="272"/>
    </row>
    <row r="60" spans="2:13" ht="15.75" customHeight="1" hidden="1" collapsed="1">
      <c r="B60" s="265">
        <v>2</v>
      </c>
      <c r="C60" s="265">
        <v>3</v>
      </c>
      <c r="D60" s="265">
        <v>1</v>
      </c>
      <c r="E60" s="265">
        <v>2</v>
      </c>
      <c r="F60" s="265">
        <v>1</v>
      </c>
      <c r="G60" s="265">
        <v>3</v>
      </c>
      <c r="H60" s="269" t="s">
        <v>289</v>
      </c>
      <c r="I60" s="270">
        <v>35</v>
      </c>
      <c r="J60" s="272"/>
      <c r="K60" s="272"/>
      <c r="L60" s="265" t="s">
        <v>282</v>
      </c>
      <c r="M60" s="272"/>
    </row>
    <row r="61" spans="2:13" ht="20.25" customHeight="1" hidden="1" collapsed="1">
      <c r="B61" s="265">
        <v>2</v>
      </c>
      <c r="C61" s="265">
        <v>3</v>
      </c>
      <c r="D61" s="265">
        <v>1</v>
      </c>
      <c r="E61" s="265">
        <v>3</v>
      </c>
      <c r="F61" s="265"/>
      <c r="G61" s="265"/>
      <c r="H61" s="269" t="s">
        <v>72</v>
      </c>
      <c r="I61" s="270">
        <v>36</v>
      </c>
      <c r="J61" s="271">
        <f>J62+J63+J64</f>
        <v>0</v>
      </c>
      <c r="K61" s="271">
        <f>K62+K63+K64</f>
        <v>0</v>
      </c>
      <c r="L61" s="265" t="s">
        <v>282</v>
      </c>
      <c r="M61" s="271">
        <f>M62+M63+M64</f>
        <v>0</v>
      </c>
    </row>
    <row r="62" spans="2:13" ht="12.75" hidden="1" collapsed="1">
      <c r="B62" s="265">
        <v>2</v>
      </c>
      <c r="C62" s="265">
        <v>3</v>
      </c>
      <c r="D62" s="265">
        <v>1</v>
      </c>
      <c r="E62" s="265">
        <v>3</v>
      </c>
      <c r="F62" s="265">
        <v>1</v>
      </c>
      <c r="G62" s="265">
        <v>1</v>
      </c>
      <c r="H62" s="269" t="s">
        <v>73</v>
      </c>
      <c r="I62" s="270">
        <v>37</v>
      </c>
      <c r="J62" s="272"/>
      <c r="K62" s="272"/>
      <c r="L62" s="265" t="s">
        <v>282</v>
      </c>
      <c r="M62" s="272"/>
    </row>
    <row r="63" spans="2:13" ht="13.5" customHeight="1" hidden="1" collapsed="1">
      <c r="B63" s="265">
        <v>2</v>
      </c>
      <c r="C63" s="265">
        <v>3</v>
      </c>
      <c r="D63" s="265">
        <v>1</v>
      </c>
      <c r="E63" s="265">
        <v>3</v>
      </c>
      <c r="F63" s="265">
        <v>1</v>
      </c>
      <c r="G63" s="265">
        <v>2</v>
      </c>
      <c r="H63" s="269" t="s">
        <v>74</v>
      </c>
      <c r="I63" s="270">
        <v>38</v>
      </c>
      <c r="J63" s="272"/>
      <c r="K63" s="272"/>
      <c r="L63" s="265" t="s">
        <v>282</v>
      </c>
      <c r="M63" s="272"/>
    </row>
    <row r="64" spans="2:13" ht="15" customHeight="1" hidden="1" collapsed="1">
      <c r="B64" s="265">
        <v>2</v>
      </c>
      <c r="C64" s="265">
        <v>3</v>
      </c>
      <c r="D64" s="265">
        <v>1</v>
      </c>
      <c r="E64" s="265">
        <v>3</v>
      </c>
      <c r="F64" s="265">
        <v>1</v>
      </c>
      <c r="G64" s="265">
        <v>3</v>
      </c>
      <c r="H64" s="269" t="s">
        <v>75</v>
      </c>
      <c r="I64" s="270">
        <v>39</v>
      </c>
      <c r="J64" s="272"/>
      <c r="K64" s="272"/>
      <c r="L64" s="265" t="s">
        <v>282</v>
      </c>
      <c r="M64" s="272"/>
    </row>
    <row r="65" spans="2:13" ht="12.75" hidden="1" collapsed="1">
      <c r="B65" s="265">
        <v>2</v>
      </c>
      <c r="C65" s="265">
        <v>3</v>
      </c>
      <c r="D65" s="265">
        <v>2</v>
      </c>
      <c r="E65" s="265"/>
      <c r="F65" s="265"/>
      <c r="G65" s="265"/>
      <c r="H65" s="269" t="s">
        <v>76</v>
      </c>
      <c r="I65" s="270">
        <v>40</v>
      </c>
      <c r="J65" s="271">
        <f>J67</f>
        <v>0</v>
      </c>
      <c r="K65" s="271">
        <f>K67</f>
        <v>0</v>
      </c>
      <c r="L65" s="265" t="s">
        <v>282</v>
      </c>
      <c r="M65" s="271">
        <f>M67</f>
        <v>0</v>
      </c>
    </row>
    <row r="66" spans="2:13" ht="12.75" hidden="1" collapsed="1">
      <c r="B66" s="265">
        <v>2</v>
      </c>
      <c r="C66" s="265">
        <v>3</v>
      </c>
      <c r="D66" s="265">
        <v>2</v>
      </c>
      <c r="E66" s="265">
        <v>1</v>
      </c>
      <c r="F66" s="265"/>
      <c r="G66" s="265"/>
      <c r="H66" s="269" t="s">
        <v>76</v>
      </c>
      <c r="I66" s="270">
        <v>41</v>
      </c>
      <c r="J66" s="271">
        <f>J67</f>
        <v>0</v>
      </c>
      <c r="K66" s="271">
        <f>K67</f>
        <v>0</v>
      </c>
      <c r="L66" s="265" t="s">
        <v>282</v>
      </c>
      <c r="M66" s="271">
        <f>M67</f>
        <v>0</v>
      </c>
    </row>
    <row r="67" spans="2:13" ht="12.75" hidden="1" collapsed="1">
      <c r="B67" s="265">
        <v>2</v>
      </c>
      <c r="C67" s="265">
        <v>3</v>
      </c>
      <c r="D67" s="265">
        <v>2</v>
      </c>
      <c r="E67" s="265">
        <v>1</v>
      </c>
      <c r="F67" s="265">
        <v>1</v>
      </c>
      <c r="G67" s="265">
        <v>1</v>
      </c>
      <c r="H67" s="269" t="s">
        <v>76</v>
      </c>
      <c r="I67" s="270">
        <v>42</v>
      </c>
      <c r="J67" s="272"/>
      <c r="K67" s="272"/>
      <c r="L67" s="265" t="s">
        <v>282</v>
      </c>
      <c r="M67" s="272"/>
    </row>
    <row r="68" spans="2:13" ht="12.75" hidden="1" collapsed="1">
      <c r="B68" s="264">
        <v>2</v>
      </c>
      <c r="C68" s="264">
        <v>4</v>
      </c>
      <c r="D68" s="264"/>
      <c r="E68" s="264"/>
      <c r="F68" s="264"/>
      <c r="G68" s="264"/>
      <c r="H68" s="266" t="s">
        <v>291</v>
      </c>
      <c r="I68" s="267">
        <v>43</v>
      </c>
      <c r="J68" s="268">
        <f>J69</f>
        <v>0</v>
      </c>
      <c r="K68" s="268">
        <f>K69</f>
        <v>0</v>
      </c>
      <c r="L68" s="265" t="s">
        <v>282</v>
      </c>
      <c r="M68" s="268">
        <f>M69</f>
        <v>0</v>
      </c>
    </row>
    <row r="69" spans="2:13" ht="12.75" hidden="1" collapsed="1">
      <c r="B69" s="265">
        <v>2</v>
      </c>
      <c r="C69" s="265">
        <v>4</v>
      </c>
      <c r="D69" s="265">
        <v>1</v>
      </c>
      <c r="E69" s="265"/>
      <c r="F69" s="265"/>
      <c r="G69" s="265"/>
      <c r="H69" s="269" t="s">
        <v>292</v>
      </c>
      <c r="I69" s="270">
        <v>44</v>
      </c>
      <c r="J69" s="271">
        <f>J70+J71+J72</f>
        <v>0</v>
      </c>
      <c r="K69" s="271">
        <f>K70+K71+K72</f>
        <v>0</v>
      </c>
      <c r="L69" s="265" t="s">
        <v>282</v>
      </c>
      <c r="M69" s="271">
        <f>M70+M71+M72</f>
        <v>0</v>
      </c>
    </row>
    <row r="70" spans="2:13" ht="12.75" hidden="1" collapsed="1">
      <c r="B70" s="265">
        <v>2</v>
      </c>
      <c r="C70" s="265">
        <v>4</v>
      </c>
      <c r="D70" s="265">
        <v>1</v>
      </c>
      <c r="E70" s="265">
        <v>1</v>
      </c>
      <c r="F70" s="265">
        <v>1</v>
      </c>
      <c r="G70" s="265">
        <v>1</v>
      </c>
      <c r="H70" s="269" t="s">
        <v>79</v>
      </c>
      <c r="I70" s="270">
        <v>45</v>
      </c>
      <c r="J70" s="272"/>
      <c r="K70" s="272"/>
      <c r="L70" s="265" t="s">
        <v>282</v>
      </c>
      <c r="M70" s="272"/>
    </row>
    <row r="71" spans="2:13" ht="12.75" hidden="1" collapsed="1">
      <c r="B71" s="265">
        <v>2</v>
      </c>
      <c r="C71" s="265">
        <v>4</v>
      </c>
      <c r="D71" s="265">
        <v>1</v>
      </c>
      <c r="E71" s="265">
        <v>1</v>
      </c>
      <c r="F71" s="265">
        <v>1</v>
      </c>
      <c r="G71" s="265">
        <v>2</v>
      </c>
      <c r="H71" s="269" t="s">
        <v>80</v>
      </c>
      <c r="I71" s="270">
        <v>46</v>
      </c>
      <c r="J71" s="272"/>
      <c r="K71" s="272"/>
      <c r="L71" s="265" t="s">
        <v>282</v>
      </c>
      <c r="M71" s="272"/>
    </row>
    <row r="72" spans="2:13" ht="12.75" hidden="1" collapsed="1">
      <c r="B72" s="265">
        <v>2</v>
      </c>
      <c r="C72" s="265">
        <v>4</v>
      </c>
      <c r="D72" s="265">
        <v>1</v>
      </c>
      <c r="E72" s="265">
        <v>1</v>
      </c>
      <c r="F72" s="265">
        <v>1</v>
      </c>
      <c r="G72" s="265">
        <v>3</v>
      </c>
      <c r="H72" s="269" t="s">
        <v>81</v>
      </c>
      <c r="I72" s="270">
        <v>47</v>
      </c>
      <c r="J72" s="273"/>
      <c r="K72" s="272"/>
      <c r="L72" s="265" t="s">
        <v>282</v>
      </c>
      <c r="M72" s="272"/>
    </row>
    <row r="73" spans="2:13" ht="12.75" hidden="1" collapsed="1">
      <c r="B73" s="264">
        <v>2</v>
      </c>
      <c r="C73" s="264">
        <v>5</v>
      </c>
      <c r="D73" s="264"/>
      <c r="E73" s="264"/>
      <c r="F73" s="264"/>
      <c r="G73" s="264"/>
      <c r="H73" s="266" t="s">
        <v>293</v>
      </c>
      <c r="I73" s="267">
        <v>48</v>
      </c>
      <c r="J73" s="268">
        <f>J74+J77+J80</f>
        <v>0</v>
      </c>
      <c r="K73" s="268">
        <f>K74+K77+K80</f>
        <v>0</v>
      </c>
      <c r="L73" s="265" t="s">
        <v>282</v>
      </c>
      <c r="M73" s="268">
        <f>M74+M77+M80</f>
        <v>0</v>
      </c>
    </row>
    <row r="74" spans="2:13" ht="12.75" hidden="1" collapsed="1">
      <c r="B74" s="265">
        <v>2</v>
      </c>
      <c r="C74" s="265">
        <v>5</v>
      </c>
      <c r="D74" s="265">
        <v>1</v>
      </c>
      <c r="E74" s="265"/>
      <c r="F74" s="265"/>
      <c r="G74" s="265"/>
      <c r="H74" s="269" t="s">
        <v>294</v>
      </c>
      <c r="I74" s="270">
        <v>49</v>
      </c>
      <c r="J74" s="271">
        <f>J75+J76</f>
        <v>0</v>
      </c>
      <c r="K74" s="271">
        <f>K75+K76</f>
        <v>0</v>
      </c>
      <c r="L74" s="265" t="s">
        <v>282</v>
      </c>
      <c r="M74" s="271">
        <f>M75+M76</f>
        <v>0</v>
      </c>
    </row>
    <row r="75" spans="2:13" ht="22.5" customHeight="1" hidden="1" collapsed="1">
      <c r="B75" s="265">
        <v>2</v>
      </c>
      <c r="C75" s="265">
        <v>5</v>
      </c>
      <c r="D75" s="265">
        <v>1</v>
      </c>
      <c r="E75" s="265">
        <v>1</v>
      </c>
      <c r="F75" s="265">
        <v>1</v>
      </c>
      <c r="G75" s="265">
        <v>1</v>
      </c>
      <c r="H75" s="269" t="s">
        <v>84</v>
      </c>
      <c r="I75" s="270">
        <v>50</v>
      </c>
      <c r="J75" s="272"/>
      <c r="K75" s="272"/>
      <c r="L75" s="265" t="s">
        <v>282</v>
      </c>
      <c r="M75" s="272"/>
    </row>
    <row r="76" spans="2:13" ht="15" customHeight="1" hidden="1" collapsed="1">
      <c r="B76" s="265">
        <v>2</v>
      </c>
      <c r="C76" s="265">
        <v>5</v>
      </c>
      <c r="D76" s="265">
        <v>1</v>
      </c>
      <c r="E76" s="265">
        <v>1</v>
      </c>
      <c r="F76" s="265">
        <v>1</v>
      </c>
      <c r="G76" s="265">
        <v>2</v>
      </c>
      <c r="H76" s="269" t="s">
        <v>85</v>
      </c>
      <c r="I76" s="270">
        <v>51</v>
      </c>
      <c r="J76" s="272"/>
      <c r="K76" s="272"/>
      <c r="L76" s="265" t="s">
        <v>282</v>
      </c>
      <c r="M76" s="272"/>
    </row>
    <row r="77" spans="2:13" ht="13.5" customHeight="1" hidden="1" collapsed="1">
      <c r="B77" s="265">
        <v>2</v>
      </c>
      <c r="C77" s="265">
        <v>5</v>
      </c>
      <c r="D77" s="265">
        <v>2</v>
      </c>
      <c r="E77" s="265"/>
      <c r="F77" s="265"/>
      <c r="G77" s="265"/>
      <c r="H77" s="269" t="s">
        <v>295</v>
      </c>
      <c r="I77" s="270">
        <v>52</v>
      </c>
      <c r="J77" s="271">
        <f>J78+J79</f>
        <v>0</v>
      </c>
      <c r="K77" s="271">
        <f>K78+K79</f>
        <v>0</v>
      </c>
      <c r="L77" s="265" t="s">
        <v>282</v>
      </c>
      <c r="M77" s="271">
        <f>M78+M79</f>
        <v>0</v>
      </c>
    </row>
    <row r="78" spans="2:13" ht="23.25" customHeight="1" hidden="1" collapsed="1">
      <c r="B78" s="265">
        <v>2</v>
      </c>
      <c r="C78" s="265">
        <v>5</v>
      </c>
      <c r="D78" s="265">
        <v>2</v>
      </c>
      <c r="E78" s="265">
        <v>1</v>
      </c>
      <c r="F78" s="265">
        <v>1</v>
      </c>
      <c r="G78" s="265">
        <v>1</v>
      </c>
      <c r="H78" s="269" t="s">
        <v>87</v>
      </c>
      <c r="I78" s="270">
        <v>53</v>
      </c>
      <c r="J78" s="272"/>
      <c r="K78" s="272"/>
      <c r="L78" s="265" t="s">
        <v>282</v>
      </c>
      <c r="M78" s="272"/>
    </row>
    <row r="79" spans="2:13" ht="22.5" customHeight="1" hidden="1" collapsed="1">
      <c r="B79" s="265">
        <v>2</v>
      </c>
      <c r="C79" s="265">
        <v>5</v>
      </c>
      <c r="D79" s="265">
        <v>2</v>
      </c>
      <c r="E79" s="265">
        <v>1</v>
      </c>
      <c r="F79" s="265">
        <v>1</v>
      </c>
      <c r="G79" s="265">
        <v>2</v>
      </c>
      <c r="H79" s="269" t="s">
        <v>296</v>
      </c>
      <c r="I79" s="270">
        <v>54</v>
      </c>
      <c r="J79" s="272"/>
      <c r="K79" s="272"/>
      <c r="L79" s="265" t="s">
        <v>282</v>
      </c>
      <c r="M79" s="272"/>
    </row>
    <row r="80" spans="2:13" ht="22.5" customHeight="1" hidden="1" collapsed="1">
      <c r="B80" s="265">
        <v>2</v>
      </c>
      <c r="C80" s="265">
        <v>5</v>
      </c>
      <c r="D80" s="265">
        <v>3</v>
      </c>
      <c r="E80" s="265"/>
      <c r="F80" s="265"/>
      <c r="G80" s="265"/>
      <c r="H80" s="269" t="s">
        <v>89</v>
      </c>
      <c r="I80" s="270">
        <v>55</v>
      </c>
      <c r="J80" s="271">
        <f>J81+J82+J83+J84</f>
        <v>0</v>
      </c>
      <c r="K80" s="271">
        <f>K81+K82+K83+K84</f>
        <v>0</v>
      </c>
      <c r="L80" s="265" t="s">
        <v>282</v>
      </c>
      <c r="M80" s="271">
        <f>M81+M82+M83+M84</f>
        <v>0</v>
      </c>
    </row>
    <row r="81" spans="2:13" ht="21.75" customHeight="1" hidden="1" collapsed="1">
      <c r="B81" s="265">
        <v>2</v>
      </c>
      <c r="C81" s="265">
        <v>5</v>
      </c>
      <c r="D81" s="265">
        <v>3</v>
      </c>
      <c r="E81" s="265">
        <v>1</v>
      </c>
      <c r="F81" s="265">
        <v>1</v>
      </c>
      <c r="G81" s="265">
        <v>1</v>
      </c>
      <c r="H81" s="269" t="s">
        <v>297</v>
      </c>
      <c r="I81" s="270">
        <v>56</v>
      </c>
      <c r="J81" s="272"/>
      <c r="K81" s="272"/>
      <c r="L81" s="265" t="s">
        <v>282</v>
      </c>
      <c r="M81" s="272"/>
    </row>
    <row r="82" spans="2:13" ht="18" customHeight="1" hidden="1" collapsed="1">
      <c r="B82" s="265">
        <v>2</v>
      </c>
      <c r="C82" s="265">
        <v>5</v>
      </c>
      <c r="D82" s="265">
        <v>3</v>
      </c>
      <c r="E82" s="265">
        <v>1</v>
      </c>
      <c r="F82" s="265">
        <v>1</v>
      </c>
      <c r="G82" s="265">
        <v>2</v>
      </c>
      <c r="H82" s="269" t="s">
        <v>91</v>
      </c>
      <c r="I82" s="270">
        <v>57</v>
      </c>
      <c r="J82" s="272"/>
      <c r="K82" s="272"/>
      <c r="L82" s="265" t="s">
        <v>282</v>
      </c>
      <c r="M82" s="272"/>
    </row>
    <row r="83" spans="2:13" ht="23.25" customHeight="1" hidden="1" collapsed="1">
      <c r="B83" s="265">
        <v>2</v>
      </c>
      <c r="C83" s="265">
        <v>5</v>
      </c>
      <c r="D83" s="265">
        <v>3</v>
      </c>
      <c r="E83" s="265">
        <v>2</v>
      </c>
      <c r="F83" s="265">
        <v>1</v>
      </c>
      <c r="G83" s="265">
        <v>1</v>
      </c>
      <c r="H83" s="269" t="s">
        <v>92</v>
      </c>
      <c r="I83" s="270">
        <v>58</v>
      </c>
      <c r="J83" s="272"/>
      <c r="K83" s="272"/>
      <c r="L83" s="265" t="s">
        <v>282</v>
      </c>
      <c r="M83" s="272"/>
    </row>
    <row r="84" spans="2:13" ht="15.75" customHeight="1" hidden="1" collapsed="1">
      <c r="B84" s="265">
        <v>2</v>
      </c>
      <c r="C84" s="265">
        <v>5</v>
      </c>
      <c r="D84" s="265">
        <v>3</v>
      </c>
      <c r="E84" s="265">
        <v>2</v>
      </c>
      <c r="F84" s="265">
        <v>1</v>
      </c>
      <c r="G84" s="265">
        <v>2</v>
      </c>
      <c r="H84" s="269" t="s">
        <v>93</v>
      </c>
      <c r="I84" s="270">
        <v>59</v>
      </c>
      <c r="J84" s="272"/>
      <c r="K84" s="272"/>
      <c r="L84" s="265" t="s">
        <v>282</v>
      </c>
      <c r="M84" s="272"/>
    </row>
    <row r="85" spans="2:13" ht="13.5" customHeight="1" hidden="1" collapsed="1">
      <c r="B85" s="264">
        <v>2</v>
      </c>
      <c r="C85" s="264">
        <v>6</v>
      </c>
      <c r="D85" s="264"/>
      <c r="E85" s="264"/>
      <c r="F85" s="264"/>
      <c r="G85" s="264"/>
      <c r="H85" s="266" t="s">
        <v>298</v>
      </c>
      <c r="I85" s="267">
        <v>60</v>
      </c>
      <c r="J85" s="268">
        <f>J86+J89+J91+J93+J95</f>
        <v>0</v>
      </c>
      <c r="K85" s="268">
        <f>K86+K89+K91+K93+K95</f>
        <v>0</v>
      </c>
      <c r="L85" s="265" t="s">
        <v>282</v>
      </c>
      <c r="M85" s="268">
        <f>M86+M89+M91+M93+M95</f>
        <v>0</v>
      </c>
    </row>
    <row r="86" spans="2:13" ht="12.75" hidden="1" collapsed="1">
      <c r="B86" s="265">
        <v>2</v>
      </c>
      <c r="C86" s="265">
        <v>6</v>
      </c>
      <c r="D86" s="265">
        <v>1</v>
      </c>
      <c r="E86" s="265"/>
      <c r="F86" s="265"/>
      <c r="G86" s="265"/>
      <c r="H86" s="269" t="s">
        <v>299</v>
      </c>
      <c r="I86" s="270">
        <v>61</v>
      </c>
      <c r="J86" s="271">
        <f>J87+J88</f>
        <v>0</v>
      </c>
      <c r="K86" s="271">
        <f>K87+K88</f>
        <v>0</v>
      </c>
      <c r="L86" s="265" t="s">
        <v>282</v>
      </c>
      <c r="M86" s="271">
        <f>M87+M88</f>
        <v>0</v>
      </c>
    </row>
    <row r="87" spans="2:13" ht="12.75" hidden="1" collapsed="1">
      <c r="B87" s="265">
        <v>2</v>
      </c>
      <c r="C87" s="265">
        <v>6</v>
      </c>
      <c r="D87" s="265">
        <v>1</v>
      </c>
      <c r="E87" s="265">
        <v>1</v>
      </c>
      <c r="F87" s="265">
        <v>1</v>
      </c>
      <c r="G87" s="265">
        <v>1</v>
      </c>
      <c r="H87" s="269" t="s">
        <v>300</v>
      </c>
      <c r="I87" s="270">
        <v>62</v>
      </c>
      <c r="J87" s="273"/>
      <c r="K87" s="272"/>
      <c r="L87" s="265" t="s">
        <v>282</v>
      </c>
      <c r="M87" s="272"/>
    </row>
    <row r="88" spans="2:13" ht="12.75" hidden="1" collapsed="1">
      <c r="B88" s="265">
        <v>2</v>
      </c>
      <c r="C88" s="265">
        <v>6</v>
      </c>
      <c r="D88" s="265">
        <v>1</v>
      </c>
      <c r="E88" s="265">
        <v>1</v>
      </c>
      <c r="F88" s="265">
        <v>1</v>
      </c>
      <c r="G88" s="265">
        <v>2</v>
      </c>
      <c r="H88" s="269" t="s">
        <v>301</v>
      </c>
      <c r="I88" s="270">
        <v>63</v>
      </c>
      <c r="J88" s="273"/>
      <c r="K88" s="272"/>
      <c r="L88" s="265" t="s">
        <v>282</v>
      </c>
      <c r="M88" s="272"/>
    </row>
    <row r="89" spans="2:13" ht="15" customHeight="1" hidden="1" collapsed="1">
      <c r="B89" s="265">
        <v>2</v>
      </c>
      <c r="C89" s="265">
        <v>6</v>
      </c>
      <c r="D89" s="265">
        <v>2</v>
      </c>
      <c r="E89" s="265"/>
      <c r="F89" s="265"/>
      <c r="G89" s="265"/>
      <c r="H89" s="269" t="s">
        <v>302</v>
      </c>
      <c r="I89" s="270">
        <v>64</v>
      </c>
      <c r="J89" s="271">
        <f>J90</f>
        <v>0</v>
      </c>
      <c r="K89" s="271">
        <f>K90</f>
        <v>0</v>
      </c>
      <c r="L89" s="265" t="s">
        <v>282</v>
      </c>
      <c r="M89" s="271">
        <f>M90</f>
        <v>0</v>
      </c>
    </row>
    <row r="90" spans="2:13" ht="17.25" customHeight="1" hidden="1" collapsed="1">
      <c r="B90" s="265">
        <v>2</v>
      </c>
      <c r="C90" s="265">
        <v>6</v>
      </c>
      <c r="D90" s="265">
        <v>2</v>
      </c>
      <c r="E90" s="265">
        <v>1</v>
      </c>
      <c r="F90" s="265">
        <v>1</v>
      </c>
      <c r="G90" s="265">
        <v>1</v>
      </c>
      <c r="H90" s="269" t="s">
        <v>302</v>
      </c>
      <c r="I90" s="270">
        <v>65</v>
      </c>
      <c r="J90" s="273"/>
      <c r="K90" s="272"/>
      <c r="L90" s="265" t="s">
        <v>282</v>
      </c>
      <c r="M90" s="273"/>
    </row>
    <row r="91" spans="2:13" ht="14.25" customHeight="1" hidden="1" collapsed="1">
      <c r="B91" s="265">
        <v>2</v>
      </c>
      <c r="C91" s="265">
        <v>6</v>
      </c>
      <c r="D91" s="265">
        <v>3</v>
      </c>
      <c r="E91" s="265"/>
      <c r="F91" s="265"/>
      <c r="G91" s="265"/>
      <c r="H91" s="269" t="s">
        <v>303</v>
      </c>
      <c r="I91" s="270">
        <v>66</v>
      </c>
      <c r="J91" s="274">
        <f>J92</f>
        <v>0</v>
      </c>
      <c r="K91" s="274">
        <f>K92</f>
        <v>0</v>
      </c>
      <c r="L91" s="265" t="s">
        <v>282</v>
      </c>
      <c r="M91" s="274">
        <f>M92</f>
        <v>0</v>
      </c>
    </row>
    <row r="92" spans="2:13" ht="15" customHeight="1" hidden="1" collapsed="1">
      <c r="B92" s="265">
        <v>2</v>
      </c>
      <c r="C92" s="265">
        <v>6</v>
      </c>
      <c r="D92" s="265">
        <v>3</v>
      </c>
      <c r="E92" s="265">
        <v>1</v>
      </c>
      <c r="F92" s="265">
        <v>1</v>
      </c>
      <c r="G92" s="265">
        <v>1</v>
      </c>
      <c r="H92" s="269" t="s">
        <v>303</v>
      </c>
      <c r="I92" s="270">
        <v>67</v>
      </c>
      <c r="J92" s="272"/>
      <c r="K92" s="272"/>
      <c r="L92" s="265" t="s">
        <v>282</v>
      </c>
      <c r="M92" s="272"/>
    </row>
    <row r="93" spans="2:13" ht="21" customHeight="1" hidden="1" collapsed="1">
      <c r="B93" s="265">
        <v>2</v>
      </c>
      <c r="C93" s="265">
        <v>6</v>
      </c>
      <c r="D93" s="265">
        <v>4</v>
      </c>
      <c r="E93" s="265"/>
      <c r="F93" s="265"/>
      <c r="G93" s="265"/>
      <c r="H93" s="269" t="s">
        <v>100</v>
      </c>
      <c r="I93" s="270">
        <v>68</v>
      </c>
      <c r="J93" s="271">
        <f>J94</f>
        <v>0</v>
      </c>
      <c r="K93" s="271">
        <f>K94</f>
        <v>0</v>
      </c>
      <c r="L93" s="265" t="s">
        <v>282</v>
      </c>
      <c r="M93" s="271">
        <f>M94</f>
        <v>0</v>
      </c>
    </row>
    <row r="94" spans="2:13" ht="22.5" customHeight="1" hidden="1" collapsed="1">
      <c r="B94" s="265">
        <v>2</v>
      </c>
      <c r="C94" s="265">
        <v>6</v>
      </c>
      <c r="D94" s="265">
        <v>4</v>
      </c>
      <c r="E94" s="265">
        <v>1</v>
      </c>
      <c r="F94" s="265">
        <v>1</v>
      </c>
      <c r="G94" s="265">
        <v>1</v>
      </c>
      <c r="H94" s="269" t="s">
        <v>100</v>
      </c>
      <c r="I94" s="270">
        <v>69</v>
      </c>
      <c r="J94" s="272"/>
      <c r="K94" s="272"/>
      <c r="L94" s="265" t="s">
        <v>282</v>
      </c>
      <c r="M94" s="272"/>
    </row>
    <row r="95" spans="2:13" ht="24.75" customHeight="1" hidden="1" collapsed="1">
      <c r="B95" s="265">
        <v>2</v>
      </c>
      <c r="C95" s="265">
        <v>6</v>
      </c>
      <c r="D95" s="265">
        <v>5</v>
      </c>
      <c r="E95" s="265"/>
      <c r="F95" s="265"/>
      <c r="G95" s="265"/>
      <c r="H95" s="269" t="s">
        <v>101</v>
      </c>
      <c r="I95" s="270">
        <v>70</v>
      </c>
      <c r="J95" s="271">
        <f>J96</f>
        <v>0</v>
      </c>
      <c r="K95" s="271">
        <f>K96</f>
        <v>0</v>
      </c>
      <c r="L95" s="265" t="s">
        <v>282</v>
      </c>
      <c r="M95" s="271">
        <f>M96</f>
        <v>0</v>
      </c>
    </row>
    <row r="96" spans="2:13" ht="24" customHeight="1" hidden="1" collapsed="1">
      <c r="B96" s="265">
        <v>2</v>
      </c>
      <c r="C96" s="265">
        <v>6</v>
      </c>
      <c r="D96" s="265">
        <v>5</v>
      </c>
      <c r="E96" s="265">
        <v>1</v>
      </c>
      <c r="F96" s="265">
        <v>1</v>
      </c>
      <c r="G96" s="265">
        <v>1</v>
      </c>
      <c r="H96" s="269" t="s">
        <v>101</v>
      </c>
      <c r="I96" s="270">
        <v>71</v>
      </c>
      <c r="J96" s="272"/>
      <c r="K96" s="272"/>
      <c r="L96" s="265" t="s">
        <v>282</v>
      </c>
      <c r="M96" s="272"/>
    </row>
    <row r="97" spans="2:13" ht="15" customHeight="1" hidden="1" collapsed="1">
      <c r="B97" s="264">
        <v>2</v>
      </c>
      <c r="C97" s="264">
        <v>7</v>
      </c>
      <c r="D97" s="264"/>
      <c r="E97" s="264"/>
      <c r="F97" s="264"/>
      <c r="G97" s="264"/>
      <c r="H97" s="266" t="s">
        <v>304</v>
      </c>
      <c r="I97" s="267">
        <v>72</v>
      </c>
      <c r="J97" s="268">
        <f>J98+J101+J105</f>
        <v>0</v>
      </c>
      <c r="K97" s="268">
        <f>K98+K101+K105</f>
        <v>0</v>
      </c>
      <c r="L97" s="265" t="s">
        <v>282</v>
      </c>
      <c r="M97" s="268">
        <f>M98+M101+M105</f>
        <v>0</v>
      </c>
    </row>
    <row r="98" spans="2:13" ht="15" customHeight="1" hidden="1" collapsed="1">
      <c r="B98" s="265">
        <v>2</v>
      </c>
      <c r="C98" s="265">
        <v>7</v>
      </c>
      <c r="D98" s="265">
        <v>1</v>
      </c>
      <c r="E98" s="265"/>
      <c r="F98" s="265"/>
      <c r="G98" s="265"/>
      <c r="H98" s="269" t="s">
        <v>105</v>
      </c>
      <c r="I98" s="270">
        <v>73</v>
      </c>
      <c r="J98" s="271">
        <f>J99+J100</f>
        <v>0</v>
      </c>
      <c r="K98" s="271">
        <f>K99+K100</f>
        <v>0</v>
      </c>
      <c r="L98" s="265" t="s">
        <v>282</v>
      </c>
      <c r="M98" s="271">
        <f>M99+M100</f>
        <v>0</v>
      </c>
    </row>
    <row r="99" spans="2:13" ht="12.75" customHeight="1" hidden="1" collapsed="1">
      <c r="B99" s="265">
        <v>2</v>
      </c>
      <c r="C99" s="265">
        <v>7</v>
      </c>
      <c r="D99" s="265">
        <v>1</v>
      </c>
      <c r="E99" s="265">
        <v>1</v>
      </c>
      <c r="F99" s="265">
        <v>1</v>
      </c>
      <c r="G99" s="265">
        <v>1</v>
      </c>
      <c r="H99" s="269" t="s">
        <v>106</v>
      </c>
      <c r="I99" s="270">
        <v>74</v>
      </c>
      <c r="J99" s="272"/>
      <c r="K99" s="272"/>
      <c r="L99" s="265" t="s">
        <v>282</v>
      </c>
      <c r="M99" s="272"/>
    </row>
    <row r="100" spans="2:13" ht="12.75" customHeight="1" hidden="1" collapsed="1">
      <c r="B100" s="265">
        <v>2</v>
      </c>
      <c r="C100" s="265">
        <v>7</v>
      </c>
      <c r="D100" s="265">
        <v>1</v>
      </c>
      <c r="E100" s="265">
        <v>1</v>
      </c>
      <c r="F100" s="265">
        <v>1</v>
      </c>
      <c r="G100" s="265">
        <v>2</v>
      </c>
      <c r="H100" s="269" t="s">
        <v>107</v>
      </c>
      <c r="I100" s="270">
        <v>75</v>
      </c>
      <c r="J100" s="272"/>
      <c r="K100" s="272"/>
      <c r="L100" s="265" t="s">
        <v>282</v>
      </c>
      <c r="M100" s="272"/>
    </row>
    <row r="101" spans="2:13" ht="22.5" customHeight="1" hidden="1" collapsed="1">
      <c r="B101" s="265">
        <v>2</v>
      </c>
      <c r="C101" s="265">
        <v>7</v>
      </c>
      <c r="D101" s="265">
        <v>2</v>
      </c>
      <c r="E101" s="265"/>
      <c r="F101" s="265"/>
      <c r="G101" s="265"/>
      <c r="H101" s="269" t="s">
        <v>305</v>
      </c>
      <c r="I101" s="270">
        <v>76</v>
      </c>
      <c r="J101" s="271">
        <f>J102+J103+J104</f>
        <v>0</v>
      </c>
      <c r="K101" s="271">
        <f>K102+K103+K104</f>
        <v>0</v>
      </c>
      <c r="L101" s="265" t="s">
        <v>282</v>
      </c>
      <c r="M101" s="271">
        <f>M102+M103+M104</f>
        <v>0</v>
      </c>
    </row>
    <row r="102" spans="2:13" ht="12.75" hidden="1" collapsed="1">
      <c r="B102" s="265">
        <v>2</v>
      </c>
      <c r="C102" s="265">
        <v>7</v>
      </c>
      <c r="D102" s="265">
        <v>2</v>
      </c>
      <c r="E102" s="265">
        <v>1</v>
      </c>
      <c r="F102" s="265">
        <v>1</v>
      </c>
      <c r="G102" s="265">
        <v>1</v>
      </c>
      <c r="H102" s="269" t="s">
        <v>306</v>
      </c>
      <c r="I102" s="270">
        <v>77</v>
      </c>
      <c r="J102" s="273"/>
      <c r="K102" s="272"/>
      <c r="L102" s="265" t="s">
        <v>282</v>
      </c>
      <c r="M102" s="272"/>
    </row>
    <row r="103" spans="2:13" ht="12.75" hidden="1" collapsed="1">
      <c r="B103" s="265">
        <v>2</v>
      </c>
      <c r="C103" s="265">
        <v>7</v>
      </c>
      <c r="D103" s="265">
        <v>2</v>
      </c>
      <c r="E103" s="265">
        <v>1</v>
      </c>
      <c r="F103" s="265">
        <v>1</v>
      </c>
      <c r="G103" s="265">
        <v>2</v>
      </c>
      <c r="H103" s="269" t="s">
        <v>307</v>
      </c>
      <c r="I103" s="270">
        <v>78</v>
      </c>
      <c r="J103" s="273"/>
      <c r="K103" s="272"/>
      <c r="L103" s="265" t="s">
        <v>282</v>
      </c>
      <c r="M103" s="272"/>
    </row>
    <row r="104" spans="2:13" ht="12.75" hidden="1" collapsed="1">
      <c r="B104" s="265">
        <v>2</v>
      </c>
      <c r="C104" s="265">
        <v>7</v>
      </c>
      <c r="D104" s="265">
        <v>2</v>
      </c>
      <c r="E104" s="265">
        <v>2</v>
      </c>
      <c r="F104" s="265">
        <v>1</v>
      </c>
      <c r="G104" s="265">
        <v>1</v>
      </c>
      <c r="H104" s="269" t="s">
        <v>112</v>
      </c>
      <c r="I104" s="270">
        <v>79</v>
      </c>
      <c r="J104" s="273"/>
      <c r="K104" s="272"/>
      <c r="L104" s="265" t="s">
        <v>282</v>
      </c>
      <c r="M104" s="272"/>
    </row>
    <row r="105" spans="2:13" ht="12.75" hidden="1" collapsed="1">
      <c r="B105" s="265">
        <v>2</v>
      </c>
      <c r="C105" s="265">
        <v>7</v>
      </c>
      <c r="D105" s="265">
        <v>3</v>
      </c>
      <c r="E105" s="265"/>
      <c r="F105" s="265"/>
      <c r="G105" s="265"/>
      <c r="H105" s="269" t="s">
        <v>308</v>
      </c>
      <c r="I105" s="270">
        <v>80</v>
      </c>
      <c r="J105" s="271">
        <f>J106+J107</f>
        <v>0</v>
      </c>
      <c r="K105" s="271">
        <f>K106+K107</f>
        <v>0</v>
      </c>
      <c r="L105" s="265" t="s">
        <v>282</v>
      </c>
      <c r="M105" s="271">
        <f>M106+M107</f>
        <v>0</v>
      </c>
    </row>
    <row r="106" spans="2:13" ht="13.5" customHeight="1" hidden="1" collapsed="1">
      <c r="B106" s="265">
        <v>2</v>
      </c>
      <c r="C106" s="265">
        <v>7</v>
      </c>
      <c r="D106" s="265">
        <v>3</v>
      </c>
      <c r="E106" s="265">
        <v>1</v>
      </c>
      <c r="F106" s="265">
        <v>1</v>
      </c>
      <c r="G106" s="265">
        <v>1</v>
      </c>
      <c r="H106" s="269" t="s">
        <v>309</v>
      </c>
      <c r="I106" s="270">
        <v>81</v>
      </c>
      <c r="J106" s="272"/>
      <c r="K106" s="272"/>
      <c r="L106" s="265" t="s">
        <v>282</v>
      </c>
      <c r="M106" s="272"/>
    </row>
    <row r="107" spans="2:13" ht="15" customHeight="1" hidden="1" collapsed="1">
      <c r="B107" s="265">
        <v>2</v>
      </c>
      <c r="C107" s="265">
        <v>7</v>
      </c>
      <c r="D107" s="265">
        <v>3</v>
      </c>
      <c r="E107" s="265">
        <v>1</v>
      </c>
      <c r="F107" s="265">
        <v>1</v>
      </c>
      <c r="G107" s="265">
        <v>2</v>
      </c>
      <c r="H107" s="269" t="s">
        <v>115</v>
      </c>
      <c r="I107" s="270">
        <v>82</v>
      </c>
      <c r="J107" s="272"/>
      <c r="K107" s="272"/>
      <c r="L107" s="265" t="s">
        <v>282</v>
      </c>
      <c r="M107" s="272"/>
    </row>
    <row r="108" spans="2:13" ht="12.75" hidden="1" collapsed="1">
      <c r="B108" s="264">
        <v>2</v>
      </c>
      <c r="C108" s="264">
        <v>8</v>
      </c>
      <c r="D108" s="264"/>
      <c r="E108" s="264"/>
      <c r="F108" s="264"/>
      <c r="G108" s="264"/>
      <c r="H108" s="266" t="s">
        <v>116</v>
      </c>
      <c r="I108" s="267">
        <v>83</v>
      </c>
      <c r="J108" s="268">
        <f>J109+J113</f>
        <v>0</v>
      </c>
      <c r="K108" s="268">
        <f>K109+K113</f>
        <v>0</v>
      </c>
      <c r="L108" s="265" t="s">
        <v>282</v>
      </c>
      <c r="M108" s="268">
        <f>M109+M113</f>
        <v>0</v>
      </c>
    </row>
    <row r="109" spans="2:13" ht="14.25" customHeight="1" hidden="1" collapsed="1">
      <c r="B109" s="265">
        <v>2</v>
      </c>
      <c r="C109" s="265">
        <v>8</v>
      </c>
      <c r="D109" s="265">
        <v>1</v>
      </c>
      <c r="E109" s="265">
        <v>1</v>
      </c>
      <c r="F109" s="265"/>
      <c r="G109" s="265"/>
      <c r="H109" s="269" t="s">
        <v>117</v>
      </c>
      <c r="I109" s="270">
        <v>84</v>
      </c>
      <c r="J109" s="271">
        <f>J110+J111+J112</f>
        <v>0</v>
      </c>
      <c r="K109" s="271">
        <f>K110+K111+K112</f>
        <v>0</v>
      </c>
      <c r="L109" s="265" t="s">
        <v>282</v>
      </c>
      <c r="M109" s="271">
        <f>M110+M111+M112</f>
        <v>0</v>
      </c>
    </row>
    <row r="110" spans="2:13" ht="12.75" hidden="1" collapsed="1">
      <c r="B110" s="265">
        <v>2</v>
      </c>
      <c r="C110" s="265">
        <v>8</v>
      </c>
      <c r="D110" s="265">
        <v>1</v>
      </c>
      <c r="E110" s="265">
        <v>1</v>
      </c>
      <c r="F110" s="265">
        <v>1</v>
      </c>
      <c r="G110" s="265">
        <v>1</v>
      </c>
      <c r="H110" s="269" t="s">
        <v>310</v>
      </c>
      <c r="I110" s="270">
        <v>85</v>
      </c>
      <c r="J110" s="272"/>
      <c r="K110" s="272"/>
      <c r="L110" s="265" t="s">
        <v>282</v>
      </c>
      <c r="M110" s="272"/>
    </row>
    <row r="111" spans="2:13" ht="15" customHeight="1" hidden="1" collapsed="1">
      <c r="B111" s="265">
        <v>2</v>
      </c>
      <c r="C111" s="265">
        <v>8</v>
      </c>
      <c r="D111" s="265">
        <v>1</v>
      </c>
      <c r="E111" s="265">
        <v>1</v>
      </c>
      <c r="F111" s="265">
        <v>1</v>
      </c>
      <c r="G111" s="265">
        <v>2</v>
      </c>
      <c r="H111" s="269" t="s">
        <v>311</v>
      </c>
      <c r="I111" s="270">
        <v>86</v>
      </c>
      <c r="J111" s="272"/>
      <c r="K111" s="272"/>
      <c r="L111" s="265" t="s">
        <v>282</v>
      </c>
      <c r="M111" s="272"/>
    </row>
    <row r="112" spans="2:13" ht="15" customHeight="1" hidden="1" collapsed="1">
      <c r="B112" s="265">
        <v>2</v>
      </c>
      <c r="C112" s="265">
        <v>8</v>
      </c>
      <c r="D112" s="265">
        <v>1</v>
      </c>
      <c r="E112" s="265">
        <v>1</v>
      </c>
      <c r="F112" s="265">
        <v>1</v>
      </c>
      <c r="G112" s="265">
        <v>3</v>
      </c>
      <c r="H112" s="269" t="s">
        <v>312</v>
      </c>
      <c r="I112" s="270">
        <v>87</v>
      </c>
      <c r="J112" s="272"/>
      <c r="K112" s="272"/>
      <c r="L112" s="265" t="s">
        <v>282</v>
      </c>
      <c r="M112" s="272"/>
    </row>
    <row r="113" spans="2:13" ht="12.75" hidden="1" collapsed="1">
      <c r="B113" s="265">
        <v>2</v>
      </c>
      <c r="C113" s="265">
        <v>8</v>
      </c>
      <c r="D113" s="265">
        <v>1</v>
      </c>
      <c r="E113" s="265">
        <v>2</v>
      </c>
      <c r="F113" s="265"/>
      <c r="G113" s="265"/>
      <c r="H113" s="269" t="s">
        <v>121</v>
      </c>
      <c r="I113" s="270">
        <v>88</v>
      </c>
      <c r="J113" s="271">
        <f>J114</f>
        <v>0</v>
      </c>
      <c r="K113" s="271">
        <f>K114</f>
        <v>0</v>
      </c>
      <c r="L113" s="265" t="s">
        <v>282</v>
      </c>
      <c r="M113" s="271">
        <f>M114</f>
        <v>0</v>
      </c>
    </row>
    <row r="114" spans="2:13" ht="12.75" hidden="1" collapsed="1">
      <c r="B114" s="265">
        <v>2</v>
      </c>
      <c r="C114" s="265">
        <v>8</v>
      </c>
      <c r="D114" s="265">
        <v>1</v>
      </c>
      <c r="E114" s="265">
        <v>2</v>
      </c>
      <c r="F114" s="265">
        <v>1</v>
      </c>
      <c r="G114" s="265">
        <v>1</v>
      </c>
      <c r="H114" s="269" t="s">
        <v>121</v>
      </c>
      <c r="I114" s="270">
        <v>89</v>
      </c>
      <c r="J114" s="272"/>
      <c r="K114" s="272"/>
      <c r="L114" s="265" t="s">
        <v>282</v>
      </c>
      <c r="M114" s="272"/>
    </row>
    <row r="115" spans="2:13" ht="30.75" customHeight="1" hidden="1" collapsed="1">
      <c r="B115" s="264">
        <v>2</v>
      </c>
      <c r="C115" s="264">
        <v>9</v>
      </c>
      <c r="D115" s="264"/>
      <c r="E115" s="264"/>
      <c r="F115" s="264"/>
      <c r="G115" s="264"/>
      <c r="H115" s="266" t="s">
        <v>313</v>
      </c>
      <c r="I115" s="267">
        <v>90</v>
      </c>
      <c r="J115" s="268">
        <f>J116+J118</f>
        <v>0</v>
      </c>
      <c r="K115" s="268">
        <f>K116+K118</f>
        <v>0</v>
      </c>
      <c r="L115" s="265" t="s">
        <v>282</v>
      </c>
      <c r="M115" s="268">
        <f>M116+M118</f>
        <v>0</v>
      </c>
    </row>
    <row r="116" spans="2:13" ht="35.25" customHeight="1" hidden="1" collapsed="1">
      <c r="B116" s="265">
        <v>2</v>
      </c>
      <c r="C116" s="265">
        <v>9</v>
      </c>
      <c r="D116" s="265">
        <v>1</v>
      </c>
      <c r="E116" s="265"/>
      <c r="F116" s="265"/>
      <c r="G116" s="265"/>
      <c r="H116" s="269" t="s">
        <v>314</v>
      </c>
      <c r="I116" s="270">
        <v>91</v>
      </c>
      <c r="J116" s="271">
        <f>J117</f>
        <v>0</v>
      </c>
      <c r="K116" s="271">
        <f>K117</f>
        <v>0</v>
      </c>
      <c r="L116" s="265" t="s">
        <v>282</v>
      </c>
      <c r="M116" s="271">
        <f>M117</f>
        <v>0</v>
      </c>
    </row>
    <row r="117" spans="2:13" ht="34.5" customHeight="1" hidden="1" collapsed="1">
      <c r="B117" s="265">
        <v>2</v>
      </c>
      <c r="C117" s="265">
        <v>9</v>
      </c>
      <c r="D117" s="265">
        <v>1</v>
      </c>
      <c r="E117" s="265">
        <v>1</v>
      </c>
      <c r="F117" s="265">
        <v>1</v>
      </c>
      <c r="G117" s="265">
        <v>1</v>
      </c>
      <c r="H117" s="269" t="s">
        <v>314</v>
      </c>
      <c r="I117" s="270">
        <v>92</v>
      </c>
      <c r="J117" s="272"/>
      <c r="K117" s="272"/>
      <c r="L117" s="265" t="s">
        <v>282</v>
      </c>
      <c r="M117" s="272"/>
    </row>
    <row r="118" spans="2:13" ht="33" customHeight="1" hidden="1" collapsed="1">
      <c r="B118" s="265">
        <v>2</v>
      </c>
      <c r="C118" s="265">
        <v>9</v>
      </c>
      <c r="D118" s="265">
        <v>2</v>
      </c>
      <c r="E118" s="265"/>
      <c r="F118" s="265"/>
      <c r="G118" s="265"/>
      <c r="H118" s="269" t="s">
        <v>315</v>
      </c>
      <c r="I118" s="270">
        <v>93</v>
      </c>
      <c r="J118" s="271">
        <f>J119+J123</f>
        <v>0</v>
      </c>
      <c r="K118" s="271">
        <f>K119+K123</f>
        <v>0</v>
      </c>
      <c r="L118" s="265" t="s">
        <v>282</v>
      </c>
      <c r="M118" s="271">
        <f>M119+M123</f>
        <v>0</v>
      </c>
    </row>
    <row r="119" spans="2:13" ht="32.25" customHeight="1" hidden="1" collapsed="1">
      <c r="B119" s="265">
        <v>2</v>
      </c>
      <c r="C119" s="265">
        <v>9</v>
      </c>
      <c r="D119" s="265">
        <v>2</v>
      </c>
      <c r="E119" s="265">
        <v>1</v>
      </c>
      <c r="F119" s="265"/>
      <c r="G119" s="265"/>
      <c r="H119" s="269" t="s">
        <v>126</v>
      </c>
      <c r="I119" s="270">
        <v>94</v>
      </c>
      <c r="J119" s="271">
        <f>J120+J121+J122</f>
        <v>0</v>
      </c>
      <c r="K119" s="271">
        <f>K120+K121+K122</f>
        <v>0</v>
      </c>
      <c r="L119" s="265" t="s">
        <v>282</v>
      </c>
      <c r="M119" s="271">
        <f>M120+M121+M122</f>
        <v>0</v>
      </c>
    </row>
    <row r="120" spans="2:13" ht="44.25" customHeight="1" hidden="1" collapsed="1">
      <c r="B120" s="265">
        <v>2</v>
      </c>
      <c r="C120" s="265">
        <v>9</v>
      </c>
      <c r="D120" s="265">
        <v>2</v>
      </c>
      <c r="E120" s="265">
        <v>1</v>
      </c>
      <c r="F120" s="265">
        <v>1</v>
      </c>
      <c r="G120" s="265">
        <v>1</v>
      </c>
      <c r="H120" s="269" t="s">
        <v>128</v>
      </c>
      <c r="I120" s="270">
        <v>95</v>
      </c>
      <c r="J120" s="272"/>
      <c r="K120" s="272"/>
      <c r="L120" s="265" t="s">
        <v>282</v>
      </c>
      <c r="M120" s="272"/>
    </row>
    <row r="121" spans="2:13" ht="46.5" customHeight="1" hidden="1" collapsed="1">
      <c r="B121" s="265">
        <v>2</v>
      </c>
      <c r="C121" s="265">
        <v>9</v>
      </c>
      <c r="D121" s="265">
        <v>2</v>
      </c>
      <c r="E121" s="265">
        <v>1</v>
      </c>
      <c r="F121" s="265">
        <v>1</v>
      </c>
      <c r="G121" s="265">
        <v>2</v>
      </c>
      <c r="H121" s="269" t="s">
        <v>129</v>
      </c>
      <c r="I121" s="270">
        <v>96</v>
      </c>
      <c r="J121" s="272"/>
      <c r="K121" s="272"/>
      <c r="L121" s="265" t="s">
        <v>282</v>
      </c>
      <c r="M121" s="272"/>
    </row>
    <row r="122" spans="2:13" ht="44.25" customHeight="1" hidden="1" collapsed="1">
      <c r="B122" s="265">
        <v>2</v>
      </c>
      <c r="C122" s="265">
        <v>9</v>
      </c>
      <c r="D122" s="265">
        <v>2</v>
      </c>
      <c r="E122" s="265">
        <v>1</v>
      </c>
      <c r="F122" s="265">
        <v>1</v>
      </c>
      <c r="G122" s="265">
        <v>3</v>
      </c>
      <c r="H122" s="269" t="s">
        <v>130</v>
      </c>
      <c r="I122" s="270">
        <v>97</v>
      </c>
      <c r="J122" s="272"/>
      <c r="K122" s="272"/>
      <c r="L122" s="265" t="s">
        <v>282</v>
      </c>
      <c r="M122" s="272"/>
    </row>
    <row r="123" spans="2:13" ht="34.5" customHeight="1" hidden="1" collapsed="1">
      <c r="B123" s="265">
        <v>2</v>
      </c>
      <c r="C123" s="265">
        <v>9</v>
      </c>
      <c r="D123" s="265">
        <v>2</v>
      </c>
      <c r="E123" s="265">
        <v>2</v>
      </c>
      <c r="F123" s="265"/>
      <c r="G123" s="265"/>
      <c r="H123" s="269" t="s">
        <v>316</v>
      </c>
      <c r="I123" s="270">
        <v>98</v>
      </c>
      <c r="J123" s="271">
        <f>J124</f>
        <v>0</v>
      </c>
      <c r="K123" s="271">
        <f>K124</f>
        <v>0</v>
      </c>
      <c r="L123" s="265" t="s">
        <v>282</v>
      </c>
      <c r="M123" s="271">
        <f>M124</f>
        <v>0</v>
      </c>
    </row>
    <row r="124" spans="2:13" ht="33" customHeight="1" hidden="1" collapsed="1">
      <c r="B124" s="265">
        <v>2</v>
      </c>
      <c r="C124" s="265">
        <v>9</v>
      </c>
      <c r="D124" s="265">
        <v>2</v>
      </c>
      <c r="E124" s="265">
        <v>2</v>
      </c>
      <c r="F124" s="265">
        <v>1</v>
      </c>
      <c r="G124" s="265"/>
      <c r="H124" s="269" t="s">
        <v>317</v>
      </c>
      <c r="I124" s="270">
        <v>99</v>
      </c>
      <c r="J124" s="271">
        <f>J125+J126+J127</f>
        <v>0</v>
      </c>
      <c r="K124" s="271">
        <f>K125+K126+K127</f>
        <v>0</v>
      </c>
      <c r="L124" s="265" t="s">
        <v>282</v>
      </c>
      <c r="M124" s="271">
        <f>M125+M126+M127</f>
        <v>0</v>
      </c>
    </row>
    <row r="125" spans="2:13" ht="43.5" customHeight="1" hidden="1" collapsed="1">
      <c r="B125" s="265">
        <v>2</v>
      </c>
      <c r="C125" s="265">
        <v>9</v>
      </c>
      <c r="D125" s="265">
        <v>2</v>
      </c>
      <c r="E125" s="265">
        <v>2</v>
      </c>
      <c r="F125" s="265">
        <v>1</v>
      </c>
      <c r="G125" s="265">
        <v>1</v>
      </c>
      <c r="H125" s="269" t="s">
        <v>318</v>
      </c>
      <c r="I125" s="270">
        <v>100</v>
      </c>
      <c r="J125" s="272"/>
      <c r="K125" s="272"/>
      <c r="L125" s="265" t="s">
        <v>282</v>
      </c>
      <c r="M125" s="272"/>
    </row>
    <row r="126" spans="2:13" ht="45.75" customHeight="1" hidden="1" collapsed="1">
      <c r="B126" s="265">
        <v>2</v>
      </c>
      <c r="C126" s="265">
        <v>9</v>
      </c>
      <c r="D126" s="265">
        <v>2</v>
      </c>
      <c r="E126" s="265">
        <v>2</v>
      </c>
      <c r="F126" s="265">
        <v>1</v>
      </c>
      <c r="G126" s="265">
        <v>2</v>
      </c>
      <c r="H126" s="269" t="s">
        <v>319</v>
      </c>
      <c r="I126" s="270">
        <v>101</v>
      </c>
      <c r="J126" s="272"/>
      <c r="K126" s="272"/>
      <c r="L126" s="265" t="s">
        <v>282</v>
      </c>
      <c r="M126" s="272"/>
    </row>
    <row r="127" spans="2:13" ht="45" customHeight="1" hidden="1" collapsed="1">
      <c r="B127" s="265">
        <v>2</v>
      </c>
      <c r="C127" s="265">
        <v>9</v>
      </c>
      <c r="D127" s="265">
        <v>2</v>
      </c>
      <c r="E127" s="265">
        <v>2</v>
      </c>
      <c r="F127" s="265">
        <v>1</v>
      </c>
      <c r="G127" s="265">
        <v>3</v>
      </c>
      <c r="H127" s="269" t="s">
        <v>320</v>
      </c>
      <c r="I127" s="270">
        <v>102</v>
      </c>
      <c r="J127" s="272"/>
      <c r="K127" s="272"/>
      <c r="L127" s="265" t="s">
        <v>282</v>
      </c>
      <c r="M127" s="272"/>
    </row>
    <row r="128" spans="2:13" ht="42.75" customHeight="1">
      <c r="B128" s="264">
        <v>3</v>
      </c>
      <c r="C128" s="264"/>
      <c r="D128" s="264"/>
      <c r="E128" s="264"/>
      <c r="F128" s="264"/>
      <c r="G128" s="264"/>
      <c r="H128" s="266" t="s">
        <v>321</v>
      </c>
      <c r="I128" s="267">
        <v>103</v>
      </c>
      <c r="J128" s="268">
        <f>J129+J160+J161</f>
        <v>1300</v>
      </c>
      <c r="K128" s="268">
        <f>K129+K160+K161</f>
        <v>0</v>
      </c>
      <c r="L128" s="265" t="s">
        <v>282</v>
      </c>
      <c r="M128" s="268">
        <f>M129+M160+M161</f>
        <v>0</v>
      </c>
    </row>
    <row r="129" spans="2:13" ht="19.5" customHeight="1">
      <c r="B129" s="264">
        <v>3</v>
      </c>
      <c r="C129" s="264">
        <v>1</v>
      </c>
      <c r="D129" s="265"/>
      <c r="E129" s="265"/>
      <c r="F129" s="265"/>
      <c r="G129" s="265"/>
      <c r="H129" s="266" t="s">
        <v>137</v>
      </c>
      <c r="I129" s="267">
        <v>104</v>
      </c>
      <c r="J129" s="268">
        <f>J130+J143+J148+J158+J159</f>
        <v>1300</v>
      </c>
      <c r="K129" s="268">
        <f>K130+K143+K148+K158+K159</f>
        <v>0</v>
      </c>
      <c r="L129" s="265" t="s">
        <v>282</v>
      </c>
      <c r="M129" s="268">
        <f>M130+M143+M148+M158+M159</f>
        <v>0</v>
      </c>
    </row>
    <row r="130" spans="2:13" ht="22.5" customHeight="1">
      <c r="B130" s="265">
        <v>3</v>
      </c>
      <c r="C130" s="265">
        <v>1</v>
      </c>
      <c r="D130" s="265">
        <v>1</v>
      </c>
      <c r="E130" s="265"/>
      <c r="F130" s="265"/>
      <c r="G130" s="265"/>
      <c r="H130" s="269" t="s">
        <v>138</v>
      </c>
      <c r="I130" s="270">
        <v>105</v>
      </c>
      <c r="J130" s="271">
        <f>J131+J133+J137+J141+J142</f>
        <v>1300</v>
      </c>
      <c r="K130" s="271">
        <f>K131+K133+K137+K141+K142</f>
        <v>0</v>
      </c>
      <c r="L130" s="265" t="s">
        <v>282</v>
      </c>
      <c r="M130" s="271">
        <f>M131+M133+M137+M141+M142</f>
        <v>0</v>
      </c>
    </row>
    <row r="131" spans="2:13" ht="12.75" hidden="1" collapsed="1">
      <c r="B131" s="265">
        <v>3</v>
      </c>
      <c r="C131" s="265">
        <v>1</v>
      </c>
      <c r="D131" s="265">
        <v>1</v>
      </c>
      <c r="E131" s="265">
        <v>1</v>
      </c>
      <c r="F131" s="265"/>
      <c r="G131" s="265"/>
      <c r="H131" s="269" t="s">
        <v>322</v>
      </c>
      <c r="I131" s="270">
        <v>106</v>
      </c>
      <c r="J131" s="271">
        <f>J132</f>
        <v>0</v>
      </c>
      <c r="K131" s="271">
        <f>K132</f>
        <v>0</v>
      </c>
      <c r="L131" s="265" t="s">
        <v>282</v>
      </c>
      <c r="M131" s="271">
        <f>M132</f>
        <v>0</v>
      </c>
    </row>
    <row r="132" spans="2:13" ht="12.75" hidden="1" collapsed="1">
      <c r="B132" s="265">
        <v>3</v>
      </c>
      <c r="C132" s="265">
        <v>1</v>
      </c>
      <c r="D132" s="265">
        <v>1</v>
      </c>
      <c r="E132" s="265">
        <v>1</v>
      </c>
      <c r="F132" s="265">
        <v>1</v>
      </c>
      <c r="G132" s="265">
        <v>1</v>
      </c>
      <c r="H132" s="269" t="s">
        <v>322</v>
      </c>
      <c r="I132" s="270">
        <v>107</v>
      </c>
      <c r="J132" s="272"/>
      <c r="K132" s="272"/>
      <c r="L132" s="265" t="s">
        <v>282</v>
      </c>
      <c r="M132" s="273"/>
    </row>
    <row r="133" spans="2:13" ht="12.75" customHeight="1" hidden="1" collapsed="1">
      <c r="B133" s="265">
        <v>3</v>
      </c>
      <c r="C133" s="265">
        <v>1</v>
      </c>
      <c r="D133" s="265">
        <v>1</v>
      </c>
      <c r="E133" s="265">
        <v>2</v>
      </c>
      <c r="F133" s="265"/>
      <c r="G133" s="265"/>
      <c r="H133" s="269" t="s">
        <v>141</v>
      </c>
      <c r="I133" s="270">
        <v>108</v>
      </c>
      <c r="J133" s="271">
        <f>J134+J135+J136</f>
        <v>0</v>
      </c>
      <c r="K133" s="271">
        <f>K134+K135+K136</f>
        <v>0</v>
      </c>
      <c r="L133" s="265" t="s">
        <v>282</v>
      </c>
      <c r="M133" s="271">
        <f>M134+M135+M136</f>
        <v>0</v>
      </c>
    </row>
    <row r="134" spans="2:13" ht="15" customHeight="1" hidden="1" collapsed="1">
      <c r="B134" s="265">
        <v>3</v>
      </c>
      <c r="C134" s="265">
        <v>1</v>
      </c>
      <c r="D134" s="265">
        <v>1</v>
      </c>
      <c r="E134" s="265">
        <v>2</v>
      </c>
      <c r="F134" s="265">
        <v>1</v>
      </c>
      <c r="G134" s="265">
        <v>1</v>
      </c>
      <c r="H134" s="269" t="s">
        <v>323</v>
      </c>
      <c r="I134" s="270">
        <v>109</v>
      </c>
      <c r="J134" s="272"/>
      <c r="K134" s="272"/>
      <c r="L134" s="265" t="s">
        <v>282</v>
      </c>
      <c r="M134" s="273"/>
    </row>
    <row r="135" spans="2:13" ht="12" customHeight="1" hidden="1" collapsed="1">
      <c r="B135" s="265">
        <v>3</v>
      </c>
      <c r="C135" s="265">
        <v>1</v>
      </c>
      <c r="D135" s="265">
        <v>1</v>
      </c>
      <c r="E135" s="265">
        <v>2</v>
      </c>
      <c r="F135" s="265">
        <v>1</v>
      </c>
      <c r="G135" s="265">
        <v>2</v>
      </c>
      <c r="H135" s="269" t="s">
        <v>143</v>
      </c>
      <c r="I135" s="270">
        <v>110</v>
      </c>
      <c r="J135" s="272"/>
      <c r="K135" s="272"/>
      <c r="L135" s="265" t="s">
        <v>282</v>
      </c>
      <c r="M135" s="273"/>
    </row>
    <row r="136" spans="2:13" ht="15" customHeight="1" hidden="1" collapsed="1">
      <c r="B136" s="265">
        <v>3</v>
      </c>
      <c r="C136" s="265">
        <v>1</v>
      </c>
      <c r="D136" s="265">
        <v>1</v>
      </c>
      <c r="E136" s="265">
        <v>2</v>
      </c>
      <c r="F136" s="265">
        <v>1</v>
      </c>
      <c r="G136" s="265">
        <v>3</v>
      </c>
      <c r="H136" s="269" t="s">
        <v>144</v>
      </c>
      <c r="I136" s="270">
        <v>111</v>
      </c>
      <c r="J136" s="272"/>
      <c r="K136" s="272"/>
      <c r="L136" s="265" t="s">
        <v>282</v>
      </c>
      <c r="M136" s="273"/>
    </row>
    <row r="137" spans="2:13" ht="12.75" customHeight="1">
      <c r="B137" s="265">
        <v>3</v>
      </c>
      <c r="C137" s="265">
        <v>1</v>
      </c>
      <c r="D137" s="265">
        <v>1</v>
      </c>
      <c r="E137" s="265">
        <v>3</v>
      </c>
      <c r="F137" s="265"/>
      <c r="G137" s="265"/>
      <c r="H137" s="269" t="s">
        <v>145</v>
      </c>
      <c r="I137" s="270">
        <v>112</v>
      </c>
      <c r="J137" s="271">
        <f>J138+J139+J140</f>
        <v>1300</v>
      </c>
      <c r="K137" s="271">
        <f>K138+K139+K140</f>
        <v>0</v>
      </c>
      <c r="L137" s="265" t="s">
        <v>282</v>
      </c>
      <c r="M137" s="271">
        <f>M138+M139+M140</f>
        <v>0</v>
      </c>
    </row>
    <row r="138" spans="2:13" ht="14.25" customHeight="1" hidden="1" collapsed="1">
      <c r="B138" s="265">
        <v>3</v>
      </c>
      <c r="C138" s="265">
        <v>1</v>
      </c>
      <c r="D138" s="265">
        <v>1</v>
      </c>
      <c r="E138" s="265">
        <v>3</v>
      </c>
      <c r="F138" s="265">
        <v>1</v>
      </c>
      <c r="G138" s="265">
        <v>1</v>
      </c>
      <c r="H138" s="269" t="s">
        <v>146</v>
      </c>
      <c r="I138" s="270">
        <v>113</v>
      </c>
      <c r="J138" s="272"/>
      <c r="K138" s="272"/>
      <c r="L138" s="265" t="s">
        <v>282</v>
      </c>
      <c r="M138" s="273"/>
    </row>
    <row r="139" spans="2:13" ht="15.75" customHeight="1">
      <c r="B139" s="265">
        <v>3</v>
      </c>
      <c r="C139" s="265">
        <v>1</v>
      </c>
      <c r="D139" s="265">
        <v>1</v>
      </c>
      <c r="E139" s="265">
        <v>3</v>
      </c>
      <c r="F139" s="265">
        <v>1</v>
      </c>
      <c r="G139" s="265">
        <v>2</v>
      </c>
      <c r="H139" s="269" t="s">
        <v>147</v>
      </c>
      <c r="I139" s="270">
        <v>114</v>
      </c>
      <c r="J139" s="272">
        <v>1300</v>
      </c>
      <c r="K139" s="272"/>
      <c r="L139" s="265" t="s">
        <v>282</v>
      </c>
      <c r="M139" s="273"/>
    </row>
    <row r="140" spans="2:13" ht="12" customHeight="1" hidden="1" collapsed="1">
      <c r="B140" s="265">
        <v>3</v>
      </c>
      <c r="C140" s="265">
        <v>1</v>
      </c>
      <c r="D140" s="265">
        <v>1</v>
      </c>
      <c r="E140" s="265">
        <v>3</v>
      </c>
      <c r="F140" s="265">
        <v>1</v>
      </c>
      <c r="G140" s="265">
        <v>3</v>
      </c>
      <c r="H140" s="269" t="s">
        <v>148</v>
      </c>
      <c r="I140" s="270">
        <v>115</v>
      </c>
      <c r="J140" s="272"/>
      <c r="K140" s="272"/>
      <c r="L140" s="265" t="s">
        <v>282</v>
      </c>
      <c r="M140" s="273"/>
    </row>
    <row r="141" spans="2:13" ht="13.5" customHeight="1" hidden="1" collapsed="1">
      <c r="B141" s="265">
        <v>3</v>
      </c>
      <c r="C141" s="265">
        <v>1</v>
      </c>
      <c r="D141" s="265">
        <v>1</v>
      </c>
      <c r="E141" s="265">
        <v>4</v>
      </c>
      <c r="F141" s="265"/>
      <c r="G141" s="265"/>
      <c r="H141" s="269" t="s">
        <v>149</v>
      </c>
      <c r="I141" s="270">
        <v>116</v>
      </c>
      <c r="J141" s="272"/>
      <c r="K141" s="272"/>
      <c r="L141" s="265" t="s">
        <v>282</v>
      </c>
      <c r="M141" s="272"/>
    </row>
    <row r="142" spans="2:13" ht="22.5" customHeight="1" hidden="1" collapsed="1">
      <c r="B142" s="265">
        <v>3</v>
      </c>
      <c r="C142" s="265">
        <v>1</v>
      </c>
      <c r="D142" s="265">
        <v>1</v>
      </c>
      <c r="E142" s="265">
        <v>5</v>
      </c>
      <c r="F142" s="265"/>
      <c r="G142" s="265"/>
      <c r="H142" s="269" t="s">
        <v>153</v>
      </c>
      <c r="I142" s="270">
        <v>117</v>
      </c>
      <c r="J142" s="272"/>
      <c r="K142" s="272"/>
      <c r="L142" s="265" t="s">
        <v>282</v>
      </c>
      <c r="M142" s="272"/>
    </row>
    <row r="143" spans="2:13" ht="13.5" customHeight="1" hidden="1" collapsed="1">
      <c r="B143" s="265">
        <v>3</v>
      </c>
      <c r="C143" s="265">
        <v>1</v>
      </c>
      <c r="D143" s="265">
        <v>2</v>
      </c>
      <c r="E143" s="265"/>
      <c r="F143" s="265"/>
      <c r="G143" s="265"/>
      <c r="H143" s="269" t="s">
        <v>154</v>
      </c>
      <c r="I143" s="270">
        <v>118</v>
      </c>
      <c r="J143" s="271">
        <f>J144+J145+J146+J147</f>
        <v>0</v>
      </c>
      <c r="K143" s="271">
        <f>K144+K145+K146+K147</f>
        <v>0</v>
      </c>
      <c r="L143" s="265" t="s">
        <v>282</v>
      </c>
      <c r="M143" s="271">
        <f>M144+M145+M146+M147</f>
        <v>0</v>
      </c>
    </row>
    <row r="144" spans="2:13" ht="33" customHeight="1" hidden="1" collapsed="1">
      <c r="B144" s="265">
        <v>3</v>
      </c>
      <c r="C144" s="265">
        <v>1</v>
      </c>
      <c r="D144" s="265">
        <v>2</v>
      </c>
      <c r="E144" s="265">
        <v>1</v>
      </c>
      <c r="F144" s="265">
        <v>1</v>
      </c>
      <c r="G144" s="265">
        <v>2</v>
      </c>
      <c r="H144" s="269" t="s">
        <v>155</v>
      </c>
      <c r="I144" s="270">
        <v>119</v>
      </c>
      <c r="J144" s="272"/>
      <c r="K144" s="272"/>
      <c r="L144" s="265" t="s">
        <v>282</v>
      </c>
      <c r="M144" s="272"/>
    </row>
    <row r="145" spans="2:13" ht="12.75" hidden="1" collapsed="1">
      <c r="B145" s="265">
        <v>3</v>
      </c>
      <c r="C145" s="265">
        <v>1</v>
      </c>
      <c r="D145" s="265">
        <v>2</v>
      </c>
      <c r="E145" s="265">
        <v>1</v>
      </c>
      <c r="F145" s="265">
        <v>1</v>
      </c>
      <c r="G145" s="265">
        <v>3</v>
      </c>
      <c r="H145" s="269" t="s">
        <v>324</v>
      </c>
      <c r="I145" s="270">
        <v>120</v>
      </c>
      <c r="J145" s="272"/>
      <c r="K145" s="272"/>
      <c r="L145" s="265" t="s">
        <v>282</v>
      </c>
      <c r="M145" s="272"/>
    </row>
    <row r="146" spans="2:13" ht="15" customHeight="1" hidden="1" collapsed="1">
      <c r="B146" s="265">
        <v>3</v>
      </c>
      <c r="C146" s="265">
        <v>1</v>
      </c>
      <c r="D146" s="265">
        <v>2</v>
      </c>
      <c r="E146" s="265">
        <v>1</v>
      </c>
      <c r="F146" s="265">
        <v>1</v>
      </c>
      <c r="G146" s="265">
        <v>4</v>
      </c>
      <c r="H146" s="269" t="s">
        <v>157</v>
      </c>
      <c r="I146" s="270">
        <v>121</v>
      </c>
      <c r="J146" s="272"/>
      <c r="K146" s="272"/>
      <c r="L146" s="265" t="s">
        <v>282</v>
      </c>
      <c r="M146" s="272"/>
    </row>
    <row r="147" spans="2:13" ht="16.5" customHeight="1" hidden="1" collapsed="1">
      <c r="B147" s="265">
        <v>3</v>
      </c>
      <c r="C147" s="265">
        <v>1</v>
      </c>
      <c r="D147" s="265">
        <v>2</v>
      </c>
      <c r="E147" s="265">
        <v>1</v>
      </c>
      <c r="F147" s="265">
        <v>1</v>
      </c>
      <c r="G147" s="265">
        <v>5</v>
      </c>
      <c r="H147" s="269" t="s">
        <v>158</v>
      </c>
      <c r="I147" s="270">
        <v>122</v>
      </c>
      <c r="J147" s="272"/>
      <c r="K147" s="272"/>
      <c r="L147" s="265" t="s">
        <v>282</v>
      </c>
      <c r="M147" s="272"/>
    </row>
    <row r="148" spans="2:13" ht="13.5" customHeight="1" hidden="1" collapsed="1">
      <c r="B148" s="265">
        <v>3</v>
      </c>
      <c r="C148" s="265">
        <v>1</v>
      </c>
      <c r="D148" s="265">
        <v>3</v>
      </c>
      <c r="E148" s="265"/>
      <c r="F148" s="265"/>
      <c r="G148" s="265"/>
      <c r="H148" s="269" t="s">
        <v>159</v>
      </c>
      <c r="I148" s="270">
        <v>123</v>
      </c>
      <c r="J148" s="271">
        <f>J149+J151</f>
        <v>0</v>
      </c>
      <c r="K148" s="271">
        <f>K149+K151</f>
        <v>0</v>
      </c>
      <c r="L148" s="265" t="s">
        <v>282</v>
      </c>
      <c r="M148" s="271">
        <f>M149+M151</f>
        <v>0</v>
      </c>
    </row>
    <row r="149" spans="2:13" ht="20.25" customHeight="1" hidden="1" collapsed="1">
      <c r="B149" s="265">
        <v>3</v>
      </c>
      <c r="C149" s="265">
        <v>1</v>
      </c>
      <c r="D149" s="265">
        <v>3</v>
      </c>
      <c r="E149" s="265">
        <v>1</v>
      </c>
      <c r="F149" s="265"/>
      <c r="G149" s="265"/>
      <c r="H149" s="269" t="s">
        <v>160</v>
      </c>
      <c r="I149" s="270">
        <v>124</v>
      </c>
      <c r="J149" s="271">
        <f>J150</f>
        <v>0</v>
      </c>
      <c r="K149" s="271">
        <f>K150</f>
        <v>0</v>
      </c>
      <c r="L149" s="265" t="s">
        <v>282</v>
      </c>
      <c r="M149" s="271">
        <f>M150</f>
        <v>0</v>
      </c>
    </row>
    <row r="150" spans="2:13" ht="21.75" customHeight="1" hidden="1" collapsed="1">
      <c r="B150" s="265">
        <v>3</v>
      </c>
      <c r="C150" s="265">
        <v>1</v>
      </c>
      <c r="D150" s="265">
        <v>3</v>
      </c>
      <c r="E150" s="265">
        <v>1</v>
      </c>
      <c r="F150" s="265">
        <v>1</v>
      </c>
      <c r="G150" s="265">
        <v>1</v>
      </c>
      <c r="H150" s="269" t="s">
        <v>160</v>
      </c>
      <c r="I150" s="270">
        <v>125</v>
      </c>
      <c r="J150" s="272"/>
      <c r="K150" s="272"/>
      <c r="L150" s="265" t="s">
        <v>282</v>
      </c>
      <c r="M150" s="272"/>
    </row>
    <row r="151" spans="2:13" ht="12.75" customHeight="1" hidden="1" collapsed="1">
      <c r="B151" s="265">
        <v>3</v>
      </c>
      <c r="C151" s="265">
        <v>1</v>
      </c>
      <c r="D151" s="265">
        <v>3</v>
      </c>
      <c r="E151" s="265">
        <v>2</v>
      </c>
      <c r="F151" s="265"/>
      <c r="G151" s="265"/>
      <c r="H151" s="269" t="s">
        <v>161</v>
      </c>
      <c r="I151" s="270">
        <v>126</v>
      </c>
      <c r="J151" s="271">
        <f>J152+J153+J154+J155+J156+J157</f>
        <v>0</v>
      </c>
      <c r="K151" s="271">
        <f>K152+K153+K154+K155+K156+K157</f>
        <v>0</v>
      </c>
      <c r="L151" s="265" t="s">
        <v>282</v>
      </c>
      <c r="M151" s="271">
        <f>M152+M153+M154+M155+M156+M157</f>
        <v>0</v>
      </c>
    </row>
    <row r="152" spans="2:13" ht="14.25" customHeight="1" hidden="1" collapsed="1">
      <c r="B152" s="265">
        <v>3</v>
      </c>
      <c r="C152" s="265">
        <v>1</v>
      </c>
      <c r="D152" s="265">
        <v>3</v>
      </c>
      <c r="E152" s="265">
        <v>2</v>
      </c>
      <c r="F152" s="265">
        <v>1</v>
      </c>
      <c r="G152" s="265">
        <v>1</v>
      </c>
      <c r="H152" s="269" t="s">
        <v>162</v>
      </c>
      <c r="I152" s="270">
        <v>127</v>
      </c>
      <c r="J152" s="272"/>
      <c r="K152" s="272"/>
      <c r="L152" s="265" t="s">
        <v>282</v>
      </c>
      <c r="M152" s="272"/>
    </row>
    <row r="153" spans="2:13" ht="15.75" customHeight="1" hidden="1" collapsed="1">
      <c r="B153" s="265">
        <v>3</v>
      </c>
      <c r="C153" s="265">
        <v>1</v>
      </c>
      <c r="D153" s="265">
        <v>3</v>
      </c>
      <c r="E153" s="265">
        <v>2</v>
      </c>
      <c r="F153" s="265">
        <v>1</v>
      </c>
      <c r="G153" s="265">
        <v>2</v>
      </c>
      <c r="H153" s="269" t="s">
        <v>325</v>
      </c>
      <c r="I153" s="270">
        <v>128</v>
      </c>
      <c r="J153" s="272"/>
      <c r="K153" s="272"/>
      <c r="L153" s="265" t="s">
        <v>282</v>
      </c>
      <c r="M153" s="272"/>
    </row>
    <row r="154" spans="2:13" ht="14.25" customHeight="1" hidden="1" collapsed="1">
      <c r="B154" s="265">
        <v>3</v>
      </c>
      <c r="C154" s="265">
        <v>1</v>
      </c>
      <c r="D154" s="265">
        <v>3</v>
      </c>
      <c r="E154" s="265">
        <v>2</v>
      </c>
      <c r="F154" s="265">
        <v>1</v>
      </c>
      <c r="G154" s="265">
        <v>3</v>
      </c>
      <c r="H154" s="269" t="s">
        <v>164</v>
      </c>
      <c r="I154" s="270">
        <v>129</v>
      </c>
      <c r="J154" s="272"/>
      <c r="K154" s="272"/>
      <c r="L154" s="265" t="s">
        <v>282</v>
      </c>
      <c r="M154" s="272"/>
    </row>
    <row r="155" spans="2:13" ht="22.5" customHeight="1" hidden="1" collapsed="1">
      <c r="B155" s="265">
        <v>3</v>
      </c>
      <c r="C155" s="265">
        <v>1</v>
      </c>
      <c r="D155" s="265">
        <v>3</v>
      </c>
      <c r="E155" s="265">
        <v>2</v>
      </c>
      <c r="F155" s="265">
        <v>1</v>
      </c>
      <c r="G155" s="265">
        <v>4</v>
      </c>
      <c r="H155" s="269" t="s">
        <v>326</v>
      </c>
      <c r="I155" s="270">
        <v>130</v>
      </c>
      <c r="J155" s="272"/>
      <c r="K155" s="272"/>
      <c r="L155" s="265" t="s">
        <v>282</v>
      </c>
      <c r="M155" s="272"/>
    </row>
    <row r="156" spans="2:13" ht="14.25" customHeight="1" hidden="1" collapsed="1">
      <c r="B156" s="265">
        <v>3</v>
      </c>
      <c r="C156" s="265">
        <v>1</v>
      </c>
      <c r="D156" s="265">
        <v>3</v>
      </c>
      <c r="E156" s="265">
        <v>2</v>
      </c>
      <c r="F156" s="265">
        <v>1</v>
      </c>
      <c r="G156" s="265">
        <v>5</v>
      </c>
      <c r="H156" s="269" t="s">
        <v>166</v>
      </c>
      <c r="I156" s="270">
        <v>131</v>
      </c>
      <c r="J156" s="272"/>
      <c r="K156" s="272"/>
      <c r="L156" s="265" t="s">
        <v>282</v>
      </c>
      <c r="M156" s="272"/>
    </row>
    <row r="157" spans="2:13" ht="18" customHeight="1" hidden="1" collapsed="1">
      <c r="B157" s="265">
        <v>3</v>
      </c>
      <c r="C157" s="265">
        <v>1</v>
      </c>
      <c r="D157" s="265">
        <v>3</v>
      </c>
      <c r="E157" s="265">
        <v>2</v>
      </c>
      <c r="F157" s="265">
        <v>1</v>
      </c>
      <c r="G157" s="265">
        <v>6</v>
      </c>
      <c r="H157" s="269" t="s">
        <v>161</v>
      </c>
      <c r="I157" s="270">
        <v>132</v>
      </c>
      <c r="J157" s="272"/>
      <c r="K157" s="272"/>
      <c r="L157" s="265" t="s">
        <v>282</v>
      </c>
      <c r="M157" s="272"/>
    </row>
    <row r="158" spans="2:13" ht="22.5" customHeight="1" hidden="1" collapsed="1">
      <c r="B158" s="265">
        <v>3</v>
      </c>
      <c r="C158" s="265">
        <v>1</v>
      </c>
      <c r="D158" s="265">
        <v>4</v>
      </c>
      <c r="E158" s="265"/>
      <c r="F158" s="265"/>
      <c r="G158" s="265"/>
      <c r="H158" s="269" t="s">
        <v>168</v>
      </c>
      <c r="I158" s="270">
        <v>133</v>
      </c>
      <c r="J158" s="272"/>
      <c r="K158" s="272"/>
      <c r="L158" s="265" t="s">
        <v>282</v>
      </c>
      <c r="M158" s="272"/>
    </row>
    <row r="159" spans="2:13" ht="26.25" customHeight="1" hidden="1" collapsed="1">
      <c r="B159" s="265">
        <v>3</v>
      </c>
      <c r="C159" s="265">
        <v>1</v>
      </c>
      <c r="D159" s="265">
        <v>5</v>
      </c>
      <c r="E159" s="265"/>
      <c r="F159" s="265"/>
      <c r="G159" s="265"/>
      <c r="H159" s="269" t="s">
        <v>327</v>
      </c>
      <c r="I159" s="270">
        <v>134</v>
      </c>
      <c r="J159" s="272"/>
      <c r="K159" s="272"/>
      <c r="L159" s="265" t="s">
        <v>282</v>
      </c>
      <c r="M159" s="272"/>
    </row>
    <row r="160" spans="2:13" ht="30" customHeight="1" hidden="1" collapsed="1">
      <c r="B160" s="264">
        <v>3</v>
      </c>
      <c r="C160" s="264">
        <v>2</v>
      </c>
      <c r="D160" s="264"/>
      <c r="E160" s="264"/>
      <c r="F160" s="264"/>
      <c r="G160" s="264"/>
      <c r="H160" s="266" t="s">
        <v>173</v>
      </c>
      <c r="I160" s="267">
        <v>135</v>
      </c>
      <c r="J160" s="275"/>
      <c r="K160" s="275"/>
      <c r="L160" s="265" t="s">
        <v>282</v>
      </c>
      <c r="M160" s="275"/>
    </row>
    <row r="161" spans="2:13" ht="27.75" customHeight="1" hidden="1" collapsed="1">
      <c r="B161" s="264">
        <v>3</v>
      </c>
      <c r="C161" s="264">
        <v>3</v>
      </c>
      <c r="D161" s="264"/>
      <c r="E161" s="264"/>
      <c r="F161" s="264"/>
      <c r="G161" s="264"/>
      <c r="H161" s="266" t="s">
        <v>328</v>
      </c>
      <c r="I161" s="267">
        <v>136</v>
      </c>
      <c r="J161" s="275"/>
      <c r="K161" s="275"/>
      <c r="L161" s="265" t="s">
        <v>282</v>
      </c>
      <c r="M161" s="275"/>
    </row>
    <row r="162" spans="2:13" ht="12.75">
      <c r="B162" s="265"/>
      <c r="C162" s="265"/>
      <c r="D162" s="265"/>
      <c r="E162" s="265"/>
      <c r="F162" s="265"/>
      <c r="G162" s="265"/>
      <c r="H162" s="266" t="s">
        <v>329</v>
      </c>
      <c r="I162" s="267">
        <v>137</v>
      </c>
      <c r="J162" s="268">
        <f>J26+J128</f>
        <v>1605.5</v>
      </c>
      <c r="K162" s="268">
        <f>K26+K128</f>
        <v>760.88</v>
      </c>
      <c r="L162" s="268">
        <f>L26</f>
        <v>0</v>
      </c>
      <c r="M162" s="268">
        <f>M26+M128</f>
        <v>0</v>
      </c>
    </row>
    <row r="163" spans="2:13" ht="12.75">
      <c r="B163" s="276"/>
      <c r="C163" s="276"/>
      <c r="D163" s="276"/>
      <c r="E163" s="276"/>
      <c r="F163" s="276"/>
      <c r="G163" s="276"/>
      <c r="H163" s="204"/>
      <c r="I163" s="277"/>
      <c r="J163" s="209"/>
      <c r="K163" s="209"/>
      <c r="L163" s="209"/>
      <c r="M163" s="209"/>
    </row>
    <row r="164" spans="2:13" ht="11.25" customHeight="1">
      <c r="B164" s="231" t="s">
        <v>31</v>
      </c>
      <c r="C164" s="232"/>
      <c r="D164" s="232"/>
      <c r="E164" s="232"/>
      <c r="F164" s="232"/>
      <c r="G164" s="233"/>
      <c r="H164" s="234" t="s">
        <v>32</v>
      </c>
      <c r="I164" s="234" t="s">
        <v>33</v>
      </c>
      <c r="J164" s="278" t="s">
        <v>330</v>
      </c>
      <c r="K164" s="278"/>
      <c r="L164" s="279"/>
      <c r="M164" s="279"/>
    </row>
    <row r="165" spans="2:13" ht="9.75" customHeight="1">
      <c r="B165" s="238"/>
      <c r="C165" s="239"/>
      <c r="D165" s="239"/>
      <c r="E165" s="239"/>
      <c r="F165" s="239"/>
      <c r="G165" s="240"/>
      <c r="H165" s="241"/>
      <c r="I165" s="246"/>
      <c r="J165" s="235" t="s">
        <v>274</v>
      </c>
      <c r="K165" s="237"/>
      <c r="L165" s="209"/>
      <c r="M165" s="209"/>
    </row>
    <row r="166" spans="2:13" ht="46.5" customHeight="1">
      <c r="B166" s="247"/>
      <c r="C166" s="248"/>
      <c r="D166" s="248"/>
      <c r="E166" s="248"/>
      <c r="F166" s="248"/>
      <c r="G166" s="249"/>
      <c r="H166" s="250"/>
      <c r="I166" s="251"/>
      <c r="J166" s="280" t="s">
        <v>275</v>
      </c>
      <c r="K166" s="280" t="s">
        <v>276</v>
      </c>
      <c r="L166" s="209"/>
      <c r="M166" s="209"/>
    </row>
    <row r="167" spans="2:13" ht="19.5" customHeight="1">
      <c r="B167" s="258">
        <v>2</v>
      </c>
      <c r="C167" s="281"/>
      <c r="D167" s="281"/>
      <c r="E167" s="281"/>
      <c r="F167" s="281"/>
      <c r="G167" s="281"/>
      <c r="H167" s="281" t="s">
        <v>42</v>
      </c>
      <c r="I167" s="258">
        <v>138</v>
      </c>
      <c r="J167" s="282">
        <v>228.99</v>
      </c>
      <c r="K167" s="282">
        <v>263.04</v>
      </c>
      <c r="L167" s="209"/>
      <c r="M167" s="209"/>
    </row>
    <row r="168" spans="2:13" ht="44.25" customHeight="1" hidden="1" collapsed="1">
      <c r="B168" s="264">
        <v>3</v>
      </c>
      <c r="C168" s="283"/>
      <c r="D168" s="283"/>
      <c r="E168" s="283"/>
      <c r="F168" s="283"/>
      <c r="G168" s="283"/>
      <c r="H168" s="266" t="s">
        <v>321</v>
      </c>
      <c r="I168" s="267">
        <v>139</v>
      </c>
      <c r="J168" s="275"/>
      <c r="K168" s="275"/>
      <c r="L168" s="209"/>
      <c r="M168" s="209"/>
    </row>
    <row r="169" spans="2:13" ht="12.75">
      <c r="B169" s="283"/>
      <c r="C169" s="283"/>
      <c r="D169" s="283"/>
      <c r="E169" s="283"/>
      <c r="F169" s="283"/>
      <c r="G169" s="283"/>
      <c r="H169" s="284" t="s">
        <v>329</v>
      </c>
      <c r="I169" s="267">
        <v>140</v>
      </c>
      <c r="J169" s="268">
        <f>J167+J168</f>
        <v>228.99</v>
      </c>
      <c r="K169" s="268">
        <f>K167+K168</f>
        <v>263.04</v>
      </c>
      <c r="L169" s="209"/>
      <c r="M169" s="209"/>
    </row>
    <row r="172" spans="2:14" ht="12.75">
      <c r="B172" s="285" t="s">
        <v>231</v>
      </c>
      <c r="C172" s="285"/>
      <c r="D172" s="285"/>
      <c r="E172" s="285"/>
      <c r="F172" s="285"/>
      <c r="G172" s="285"/>
      <c r="H172" s="285"/>
      <c r="I172" s="285"/>
      <c r="J172" s="285"/>
      <c r="K172" s="286" t="s">
        <v>232</v>
      </c>
      <c r="L172" s="286"/>
      <c r="M172" s="286"/>
      <c r="N172" s="213"/>
    </row>
    <row r="173" spans="2:14" ht="19.5" customHeight="1">
      <c r="B173" s="207" t="s">
        <v>331</v>
      </c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13"/>
    </row>
    <row r="174" ht="15" customHeight="1"/>
    <row r="175" spans="2:15" ht="12.75">
      <c r="B175" s="285" t="s">
        <v>236</v>
      </c>
      <c r="C175" s="285"/>
      <c r="D175" s="285"/>
      <c r="E175" s="285"/>
      <c r="F175" s="285"/>
      <c r="G175" s="285"/>
      <c r="H175" s="285"/>
      <c r="I175" s="285"/>
      <c r="J175" s="285"/>
      <c r="K175" s="288" t="s">
        <v>237</v>
      </c>
      <c r="L175" s="288"/>
      <c r="M175" s="288"/>
      <c r="N175" s="213"/>
      <c r="O175" s="289"/>
    </row>
    <row r="176" spans="2:14" ht="12.75">
      <c r="B176" s="276" t="s">
        <v>332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90"/>
    </row>
    <row r="177" spans="2:13" ht="12.75">
      <c r="B177" s="276" t="s">
        <v>333</v>
      </c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</row>
  </sheetData>
  <sheetProtection formatCells="0" formatColumns="0" formatRows="0" insertColumns="0" insertRows="0" insertHyperlinks="0" deleteColumns="0" deleteRows="0" sort="0" autoFilter="0" pivotTables="0"/>
  <mergeCells count="27">
    <mergeCell ref="B175:J175"/>
    <mergeCell ref="K175:M175"/>
    <mergeCell ref="B164:G166"/>
    <mergeCell ref="H164:H166"/>
    <mergeCell ref="I164:I166"/>
    <mergeCell ref="B172:J172"/>
    <mergeCell ref="K172:M172"/>
    <mergeCell ref="B173:M173"/>
    <mergeCell ref="J17:L17"/>
    <mergeCell ref="J18:L18"/>
    <mergeCell ref="B20:G24"/>
    <mergeCell ref="H20:H24"/>
    <mergeCell ref="I20:I24"/>
    <mergeCell ref="J22:J24"/>
    <mergeCell ref="K23:K24"/>
    <mergeCell ref="D8:M8"/>
    <mergeCell ref="F10:N10"/>
    <mergeCell ref="H12:L12"/>
    <mergeCell ref="H13:K13"/>
    <mergeCell ref="H14:L14"/>
    <mergeCell ref="J16:L16"/>
    <mergeCell ref="J1:M1"/>
    <mergeCell ref="J2:M2"/>
    <mergeCell ref="J3:M3"/>
    <mergeCell ref="J4:M4"/>
    <mergeCell ref="J5:M5"/>
    <mergeCell ref="D7:M7"/>
  </mergeCells>
  <printOptions/>
  <pageMargins left="0.9448818897637796" right="0.2362204724409449" top="0.4724409448818898" bottom="0.2755905511811024" header="0.2362204724409449" footer="0.1968503937007874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75"/>
  <sheetViews>
    <sheetView zoomScalePageLayoutView="130" workbookViewId="0" topLeftCell="A31">
      <selection activeCell="P21" sqref="P21"/>
    </sheetView>
  </sheetViews>
  <sheetFormatPr defaultColWidth="9.140625" defaultRowHeight="15"/>
  <cols>
    <col min="1" max="1" width="6.57421875" style="201" customWidth="1"/>
    <col min="2" max="2" width="2.00390625" style="201" customWidth="1"/>
    <col min="3" max="3" width="2.421875" style="201" customWidth="1"/>
    <col min="4" max="4" width="2.57421875" style="201" customWidth="1"/>
    <col min="5" max="5" width="2.421875" style="201" customWidth="1"/>
    <col min="6" max="6" width="2.8515625" style="201" customWidth="1"/>
    <col min="7" max="7" width="2.421875" style="201" customWidth="1"/>
    <col min="8" max="8" width="30.00390625" style="201" customWidth="1"/>
    <col min="9" max="9" width="3.140625" style="201" customWidth="1"/>
    <col min="10" max="10" width="9.8515625" style="201" customWidth="1"/>
    <col min="11" max="11" width="9.57421875" style="201" customWidth="1"/>
    <col min="12" max="12" width="9.00390625" style="201" customWidth="1"/>
    <col min="13" max="16384" width="9.140625" style="201" customWidth="1"/>
  </cols>
  <sheetData>
    <row r="1" spans="10:15" ht="12.75">
      <c r="J1" s="202" t="s">
        <v>263</v>
      </c>
      <c r="K1" s="203"/>
      <c r="L1" s="203"/>
      <c r="M1" s="203"/>
      <c r="N1" s="204"/>
      <c r="O1" s="204"/>
    </row>
    <row r="2" spans="10:15" ht="12.75">
      <c r="J2" s="202" t="s">
        <v>1</v>
      </c>
      <c r="K2" s="203"/>
      <c r="L2" s="203"/>
      <c r="M2" s="203"/>
      <c r="N2" s="204"/>
      <c r="O2" s="204"/>
    </row>
    <row r="3" spans="10:15" ht="12.75">
      <c r="J3" s="205" t="s">
        <v>2</v>
      </c>
      <c r="K3" s="203"/>
      <c r="L3" s="203"/>
      <c r="M3" s="203"/>
      <c r="N3" s="206"/>
      <c r="O3" s="206"/>
    </row>
    <row r="4" spans="10:15" ht="12.75">
      <c r="J4" s="205" t="s">
        <v>4</v>
      </c>
      <c r="K4" s="203"/>
      <c r="L4" s="203"/>
      <c r="M4" s="203"/>
      <c r="N4" s="206"/>
      <c r="O4" s="206"/>
    </row>
    <row r="5" spans="10:15" ht="14.25" customHeight="1">
      <c r="J5" s="207" t="s">
        <v>264</v>
      </c>
      <c r="K5" s="208"/>
      <c r="L5" s="208"/>
      <c r="M5" s="208"/>
      <c r="N5" s="206"/>
      <c r="O5" s="206"/>
    </row>
    <row r="6" spans="2:13" ht="14.25" customHeight="1">
      <c r="B6" s="209"/>
      <c r="C6" s="209"/>
      <c r="D6" s="209"/>
      <c r="E6" s="209"/>
      <c r="F6" s="209"/>
      <c r="G6" s="209"/>
      <c r="H6" s="209"/>
      <c r="I6" s="209"/>
      <c r="J6" s="210"/>
      <c r="K6" s="210"/>
      <c r="L6" s="210"/>
      <c r="M6" s="210"/>
    </row>
    <row r="7" spans="2:14" ht="12.75">
      <c r="B7" s="209"/>
      <c r="C7" s="209"/>
      <c r="D7" s="211" t="s">
        <v>6</v>
      </c>
      <c r="E7" s="212"/>
      <c r="F7" s="212"/>
      <c r="G7" s="212"/>
      <c r="H7" s="212"/>
      <c r="I7" s="212"/>
      <c r="J7" s="212"/>
      <c r="K7" s="212"/>
      <c r="L7" s="212"/>
      <c r="M7" s="212"/>
      <c r="N7" s="213"/>
    </row>
    <row r="8" spans="2:13" ht="12.7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2:14" ht="12.75" customHeight="1">
      <c r="B9" s="209"/>
      <c r="C9" s="209"/>
      <c r="D9" s="209"/>
      <c r="E9" s="209"/>
      <c r="F9" s="214" t="s">
        <v>265</v>
      </c>
      <c r="G9" s="215"/>
      <c r="H9" s="215"/>
      <c r="I9" s="215"/>
      <c r="J9" s="215"/>
      <c r="K9" s="215"/>
      <c r="L9" s="215"/>
      <c r="M9" s="215"/>
      <c r="N9" s="216"/>
    </row>
    <row r="10" spans="2:13" s="220" customFormat="1" ht="12.75">
      <c r="B10" s="217"/>
      <c r="C10" s="217"/>
      <c r="D10" s="217"/>
      <c r="E10" s="217"/>
      <c r="F10" s="217"/>
      <c r="G10" s="217"/>
      <c r="H10" s="218" t="s">
        <v>266</v>
      </c>
      <c r="I10" s="218"/>
      <c r="J10" s="219"/>
      <c r="K10" s="219"/>
      <c r="L10" s="219"/>
      <c r="M10" s="217"/>
    </row>
    <row r="11" spans="2:13" ht="12.75">
      <c r="B11" s="209"/>
      <c r="C11" s="209"/>
      <c r="D11" s="209"/>
      <c r="E11" s="209"/>
      <c r="F11" s="209"/>
      <c r="G11" s="209"/>
      <c r="H11" s="221" t="s">
        <v>267</v>
      </c>
      <c r="I11" s="221"/>
      <c r="J11" s="221"/>
      <c r="K11" s="221"/>
      <c r="L11" s="209"/>
      <c r="M11" s="209"/>
    </row>
    <row r="12" spans="2:13" ht="12.75">
      <c r="B12" s="209"/>
      <c r="C12" s="209"/>
      <c r="D12" s="209"/>
      <c r="E12" s="209"/>
      <c r="F12" s="209"/>
      <c r="G12" s="209"/>
      <c r="H12" s="222" t="s">
        <v>268</v>
      </c>
      <c r="I12" s="222"/>
      <c r="J12" s="219"/>
      <c r="K12" s="219"/>
      <c r="L12" s="219"/>
      <c r="M12" s="209"/>
    </row>
    <row r="13" spans="2:13" ht="12.75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 t="s">
        <v>15</v>
      </c>
    </row>
    <row r="14" spans="2:13" ht="12.75">
      <c r="B14" s="209"/>
      <c r="C14" s="209"/>
      <c r="D14" s="209"/>
      <c r="E14" s="209"/>
      <c r="F14" s="209"/>
      <c r="G14" s="209"/>
      <c r="H14" s="209"/>
      <c r="I14" s="209"/>
      <c r="J14" s="223" t="s">
        <v>269</v>
      </c>
      <c r="K14" s="224"/>
      <c r="L14" s="225"/>
      <c r="M14" s="226"/>
    </row>
    <row r="15" spans="2:13" ht="12.75">
      <c r="B15" s="209"/>
      <c r="C15" s="209"/>
      <c r="D15" s="209"/>
      <c r="E15" s="209"/>
      <c r="F15" s="209"/>
      <c r="G15" s="209"/>
      <c r="H15" s="209"/>
      <c r="I15" s="209"/>
      <c r="J15" s="223" t="s">
        <v>17</v>
      </c>
      <c r="K15" s="224"/>
      <c r="L15" s="225"/>
      <c r="M15" s="227"/>
    </row>
    <row r="16" spans="2:13" ht="12.75">
      <c r="B16" s="209"/>
      <c r="C16" s="209"/>
      <c r="D16" s="209"/>
      <c r="E16" s="209"/>
      <c r="F16" s="209"/>
      <c r="G16" s="209"/>
      <c r="H16" s="209"/>
      <c r="I16" s="209"/>
      <c r="J16" s="228" t="s">
        <v>19</v>
      </c>
      <c r="K16" s="229"/>
      <c r="L16" s="230"/>
      <c r="M16" s="226" t="s">
        <v>20</v>
      </c>
    </row>
    <row r="17" spans="2:13" ht="12.75">
      <c r="B17" s="209"/>
      <c r="C17" s="209"/>
      <c r="D17" s="209"/>
      <c r="E17" s="209"/>
      <c r="F17" s="209"/>
      <c r="G17" s="209"/>
      <c r="H17" s="209" t="s">
        <v>270</v>
      </c>
      <c r="I17" s="209"/>
      <c r="J17" s="209"/>
      <c r="K17" s="209"/>
      <c r="L17" s="209"/>
      <c r="M17" s="209" t="s">
        <v>271</v>
      </c>
    </row>
    <row r="18" spans="2:13" ht="9" customHeight="1">
      <c r="B18" s="231" t="s">
        <v>31</v>
      </c>
      <c r="C18" s="232"/>
      <c r="D18" s="232"/>
      <c r="E18" s="232"/>
      <c r="F18" s="232"/>
      <c r="G18" s="233"/>
      <c r="H18" s="234" t="s">
        <v>32</v>
      </c>
      <c r="I18" s="231" t="s">
        <v>272</v>
      </c>
      <c r="J18" s="235" t="s">
        <v>273</v>
      </c>
      <c r="K18" s="236"/>
      <c r="L18" s="236"/>
      <c r="M18" s="237"/>
    </row>
    <row r="19" spans="2:13" ht="9.75" customHeight="1">
      <c r="B19" s="238"/>
      <c r="C19" s="239"/>
      <c r="D19" s="239"/>
      <c r="E19" s="239"/>
      <c r="F19" s="239"/>
      <c r="G19" s="240"/>
      <c r="H19" s="241"/>
      <c r="I19" s="238"/>
      <c r="J19" s="242" t="s">
        <v>274</v>
      </c>
      <c r="K19" s="243"/>
      <c r="L19" s="243"/>
      <c r="M19" s="244"/>
    </row>
    <row r="20" spans="2:13" ht="11.25" customHeight="1">
      <c r="B20" s="238"/>
      <c r="C20" s="239"/>
      <c r="D20" s="239"/>
      <c r="E20" s="239"/>
      <c r="F20" s="239"/>
      <c r="G20" s="240"/>
      <c r="H20" s="241"/>
      <c r="I20" s="238"/>
      <c r="J20" s="245" t="s">
        <v>275</v>
      </c>
      <c r="K20" s="235" t="s">
        <v>276</v>
      </c>
      <c r="L20" s="236"/>
      <c r="M20" s="237"/>
    </row>
    <row r="21" spans="2:13" ht="14.25" customHeight="1">
      <c r="B21" s="238"/>
      <c r="C21" s="239"/>
      <c r="D21" s="239"/>
      <c r="E21" s="239"/>
      <c r="F21" s="239"/>
      <c r="G21" s="240"/>
      <c r="H21" s="241"/>
      <c r="I21" s="238"/>
      <c r="J21" s="246"/>
      <c r="K21" s="245" t="s">
        <v>277</v>
      </c>
      <c r="L21" s="235" t="s">
        <v>278</v>
      </c>
      <c r="M21" s="237"/>
    </row>
    <row r="22" spans="2:13" ht="12.75" customHeight="1">
      <c r="B22" s="247"/>
      <c r="C22" s="248"/>
      <c r="D22" s="248"/>
      <c r="E22" s="248"/>
      <c r="F22" s="248"/>
      <c r="G22" s="249"/>
      <c r="H22" s="250"/>
      <c r="I22" s="247"/>
      <c r="J22" s="251"/>
      <c r="K22" s="251"/>
      <c r="L22" s="252" t="s">
        <v>279</v>
      </c>
      <c r="M22" s="252" t="s">
        <v>280</v>
      </c>
    </row>
    <row r="23" spans="2:13" ht="9.75" customHeight="1">
      <c r="B23" s="253">
        <v>1</v>
      </c>
      <c r="C23" s="254"/>
      <c r="D23" s="254"/>
      <c r="E23" s="254"/>
      <c r="F23" s="254"/>
      <c r="G23" s="255"/>
      <c r="H23" s="256">
        <v>2</v>
      </c>
      <c r="I23" s="256">
        <v>3</v>
      </c>
      <c r="J23" s="252">
        <v>4</v>
      </c>
      <c r="K23" s="252">
        <v>5</v>
      </c>
      <c r="L23" s="252">
        <v>6</v>
      </c>
      <c r="M23" s="257">
        <v>7</v>
      </c>
    </row>
    <row r="24" spans="2:13" ht="12.75">
      <c r="B24" s="258">
        <v>2</v>
      </c>
      <c r="C24" s="259"/>
      <c r="D24" s="259"/>
      <c r="E24" s="259"/>
      <c r="F24" s="259"/>
      <c r="G24" s="259"/>
      <c r="H24" s="260" t="s">
        <v>42</v>
      </c>
      <c r="I24" s="261">
        <v>1</v>
      </c>
      <c r="J24" s="262">
        <f>J25+J32+J49+J66+J71+J83+J95+J106+J113</f>
        <v>17573.75</v>
      </c>
      <c r="K24" s="262">
        <f>K25+K32+K49+K66+K71+K83+K95+K106+K113</f>
        <v>12202.07</v>
      </c>
      <c r="L24" s="263">
        <f>L25+L32</f>
        <v>0</v>
      </c>
      <c r="M24" s="262">
        <f>M25+M32+M49+M66+M71+M83+M95+M106+M113</f>
        <v>0</v>
      </c>
    </row>
    <row r="25" spans="2:13" ht="14.25" customHeight="1">
      <c r="B25" s="264">
        <v>2</v>
      </c>
      <c r="C25" s="264">
        <v>1</v>
      </c>
      <c r="D25" s="265"/>
      <c r="E25" s="265"/>
      <c r="F25" s="265"/>
      <c r="G25" s="265"/>
      <c r="H25" s="266" t="s">
        <v>281</v>
      </c>
      <c r="I25" s="267">
        <v>2</v>
      </c>
      <c r="J25" s="268">
        <f>J27+J29+J31</f>
        <v>472.57</v>
      </c>
      <c r="K25" s="268">
        <f>K27+K29+K31</f>
        <v>80.02</v>
      </c>
      <c r="L25" s="268">
        <f>L27+L29</f>
        <v>0</v>
      </c>
      <c r="M25" s="268">
        <f>M30</f>
        <v>0</v>
      </c>
    </row>
    <row r="26" spans="2:13" ht="12.75" hidden="1" collapsed="1">
      <c r="B26" s="265">
        <v>2</v>
      </c>
      <c r="C26" s="265">
        <v>1</v>
      </c>
      <c r="D26" s="265">
        <v>1</v>
      </c>
      <c r="E26" s="265"/>
      <c r="F26" s="265"/>
      <c r="G26" s="265"/>
      <c r="H26" s="269" t="s">
        <v>44</v>
      </c>
      <c r="I26" s="270">
        <v>3</v>
      </c>
      <c r="J26" s="271">
        <f>J27+J29</f>
        <v>0</v>
      </c>
      <c r="K26" s="271">
        <f>K27+K29</f>
        <v>0</v>
      </c>
      <c r="L26" s="271">
        <f>L27+L29</f>
        <v>0</v>
      </c>
      <c r="M26" s="265" t="s">
        <v>282</v>
      </c>
    </row>
    <row r="27" spans="2:13" ht="12.75" hidden="1" collapsed="1">
      <c r="B27" s="265">
        <v>2</v>
      </c>
      <c r="C27" s="265">
        <v>1</v>
      </c>
      <c r="D27" s="265">
        <v>1</v>
      </c>
      <c r="E27" s="265">
        <v>1</v>
      </c>
      <c r="F27" s="265">
        <v>1</v>
      </c>
      <c r="G27" s="265">
        <v>1</v>
      </c>
      <c r="H27" s="269" t="s">
        <v>283</v>
      </c>
      <c r="I27" s="270">
        <v>4</v>
      </c>
      <c r="J27" s="272"/>
      <c r="K27" s="272"/>
      <c r="L27" s="272"/>
      <c r="M27" s="265" t="s">
        <v>282</v>
      </c>
    </row>
    <row r="28" spans="2:13" ht="14.25" customHeight="1" hidden="1" collapsed="1">
      <c r="B28" s="265"/>
      <c r="C28" s="265"/>
      <c r="D28" s="265"/>
      <c r="E28" s="265"/>
      <c r="F28" s="265"/>
      <c r="G28" s="265"/>
      <c r="H28" s="269" t="s">
        <v>284</v>
      </c>
      <c r="I28" s="270">
        <v>5</v>
      </c>
      <c r="J28" s="272"/>
      <c r="K28" s="272"/>
      <c r="L28" s="272"/>
      <c r="M28" s="265" t="s">
        <v>282</v>
      </c>
    </row>
    <row r="29" spans="2:13" ht="12.75" hidden="1" collapsed="1">
      <c r="B29" s="265">
        <v>2</v>
      </c>
      <c r="C29" s="265">
        <v>1</v>
      </c>
      <c r="D29" s="265">
        <v>1</v>
      </c>
      <c r="E29" s="265">
        <v>1</v>
      </c>
      <c r="F29" s="265">
        <v>2</v>
      </c>
      <c r="G29" s="265">
        <v>1</v>
      </c>
      <c r="H29" s="269" t="s">
        <v>46</v>
      </c>
      <c r="I29" s="270">
        <v>6</v>
      </c>
      <c r="J29" s="272"/>
      <c r="K29" s="272"/>
      <c r="L29" s="272"/>
      <c r="M29" s="265" t="s">
        <v>282</v>
      </c>
    </row>
    <row r="30" spans="2:13" ht="12.75">
      <c r="B30" s="265">
        <v>2</v>
      </c>
      <c r="C30" s="265">
        <v>1</v>
      </c>
      <c r="D30" s="265">
        <v>2</v>
      </c>
      <c r="E30" s="265"/>
      <c r="F30" s="265"/>
      <c r="G30" s="265"/>
      <c r="H30" s="269" t="s">
        <v>285</v>
      </c>
      <c r="I30" s="270">
        <v>7</v>
      </c>
      <c r="J30" s="271">
        <f>J31</f>
        <v>472.57</v>
      </c>
      <c r="K30" s="271">
        <f>K31</f>
        <v>80.02</v>
      </c>
      <c r="L30" s="265" t="s">
        <v>282</v>
      </c>
      <c r="M30" s="271">
        <f>M31</f>
        <v>0</v>
      </c>
    </row>
    <row r="31" spans="2:13" ht="12.75">
      <c r="B31" s="265">
        <v>2</v>
      </c>
      <c r="C31" s="265">
        <v>1</v>
      </c>
      <c r="D31" s="265">
        <v>2</v>
      </c>
      <c r="E31" s="265">
        <v>1</v>
      </c>
      <c r="F31" s="265">
        <v>1</v>
      </c>
      <c r="G31" s="265">
        <v>1</v>
      </c>
      <c r="H31" s="269" t="s">
        <v>285</v>
      </c>
      <c r="I31" s="270">
        <v>8</v>
      </c>
      <c r="J31" s="272">
        <v>472.57</v>
      </c>
      <c r="K31" s="272">
        <v>80.02</v>
      </c>
      <c r="L31" s="265" t="s">
        <v>282</v>
      </c>
      <c r="M31" s="273"/>
    </row>
    <row r="32" spans="2:13" ht="15" customHeight="1">
      <c r="B32" s="264">
        <v>2</v>
      </c>
      <c r="C32" s="264">
        <v>2</v>
      </c>
      <c r="D32" s="265"/>
      <c r="E32" s="265"/>
      <c r="F32" s="265"/>
      <c r="G32" s="265"/>
      <c r="H32" s="266" t="s">
        <v>286</v>
      </c>
      <c r="I32" s="267">
        <v>9</v>
      </c>
      <c r="J32" s="268">
        <f>J33</f>
        <v>16792.7</v>
      </c>
      <c r="K32" s="268">
        <f>K33</f>
        <v>12122.05</v>
      </c>
      <c r="L32" s="268">
        <f>L33</f>
        <v>0</v>
      </c>
      <c r="M32" s="268">
        <f>M33</f>
        <v>0</v>
      </c>
    </row>
    <row r="33" spans="2:13" ht="14.25" customHeight="1">
      <c r="B33" s="265">
        <v>2</v>
      </c>
      <c r="C33" s="265">
        <v>2</v>
      </c>
      <c r="D33" s="265">
        <v>1</v>
      </c>
      <c r="E33" s="265"/>
      <c r="F33" s="265"/>
      <c r="G33" s="265"/>
      <c r="H33" s="269" t="s">
        <v>286</v>
      </c>
      <c r="I33" s="270">
        <v>10</v>
      </c>
      <c r="J33" s="271">
        <f>J34+J35+J36+J37+J38+J39+J40+J41+J42+J43+J44+J45+J46+J47+J48</f>
        <v>16792.7</v>
      </c>
      <c r="K33" s="271">
        <f>K34+K35+K36+K37+K38+K39+K40+K41+K42+K43+K44+K45+K46+K47+K48</f>
        <v>12122.05</v>
      </c>
      <c r="L33" s="271">
        <f>L39</f>
        <v>0</v>
      </c>
      <c r="M33" s="271">
        <f>M34+M35+M36+M37+M38+M40+M41+M42+M43+M44+M45+M46+M47+M48</f>
        <v>0</v>
      </c>
    </row>
    <row r="34" spans="2:13" ht="12.75" hidden="1" collapsed="1">
      <c r="B34" s="265">
        <v>2</v>
      </c>
      <c r="C34" s="265">
        <v>2</v>
      </c>
      <c r="D34" s="265">
        <v>1</v>
      </c>
      <c r="E34" s="265">
        <v>1</v>
      </c>
      <c r="F34" s="265">
        <v>1</v>
      </c>
      <c r="G34" s="265">
        <v>1</v>
      </c>
      <c r="H34" s="269" t="s">
        <v>49</v>
      </c>
      <c r="I34" s="270">
        <v>11</v>
      </c>
      <c r="J34" s="272"/>
      <c r="K34" s="272"/>
      <c r="L34" s="265" t="s">
        <v>282</v>
      </c>
      <c r="M34" s="272"/>
    </row>
    <row r="35" spans="2:13" ht="22.5" customHeight="1" hidden="1" collapsed="1">
      <c r="B35" s="265">
        <v>2</v>
      </c>
      <c r="C35" s="265">
        <v>2</v>
      </c>
      <c r="D35" s="265">
        <v>1</v>
      </c>
      <c r="E35" s="265">
        <v>1</v>
      </c>
      <c r="F35" s="265">
        <v>1</v>
      </c>
      <c r="G35" s="265">
        <v>2</v>
      </c>
      <c r="H35" s="269" t="s">
        <v>50</v>
      </c>
      <c r="I35" s="270">
        <v>12</v>
      </c>
      <c r="J35" s="272"/>
      <c r="K35" s="272"/>
      <c r="L35" s="265" t="s">
        <v>282</v>
      </c>
      <c r="M35" s="272"/>
    </row>
    <row r="36" spans="2:13" ht="21.75" customHeight="1">
      <c r="B36" s="265">
        <v>2</v>
      </c>
      <c r="C36" s="265">
        <v>2</v>
      </c>
      <c r="D36" s="265">
        <v>1</v>
      </c>
      <c r="E36" s="265">
        <v>1</v>
      </c>
      <c r="F36" s="265">
        <v>1</v>
      </c>
      <c r="G36" s="265">
        <v>5</v>
      </c>
      <c r="H36" s="269" t="s">
        <v>51</v>
      </c>
      <c r="I36" s="270">
        <v>13</v>
      </c>
      <c r="J36" s="272">
        <v>72.22</v>
      </c>
      <c r="K36" s="272">
        <v>193.03</v>
      </c>
      <c r="L36" s="265" t="s">
        <v>282</v>
      </c>
      <c r="M36" s="272"/>
    </row>
    <row r="37" spans="2:13" ht="23.25" customHeight="1">
      <c r="B37" s="265">
        <v>2</v>
      </c>
      <c r="C37" s="265">
        <v>2</v>
      </c>
      <c r="D37" s="265">
        <v>1</v>
      </c>
      <c r="E37" s="265">
        <v>1</v>
      </c>
      <c r="F37" s="265">
        <v>1</v>
      </c>
      <c r="G37" s="265">
        <v>6</v>
      </c>
      <c r="H37" s="269" t="s">
        <v>287</v>
      </c>
      <c r="I37" s="270">
        <v>14</v>
      </c>
      <c r="J37" s="272">
        <v>755.5</v>
      </c>
      <c r="K37" s="272">
        <v>865.4</v>
      </c>
      <c r="L37" s="265" t="s">
        <v>282</v>
      </c>
      <c r="M37" s="272"/>
    </row>
    <row r="38" spans="2:13" ht="23.25" customHeight="1" hidden="1" collapsed="1">
      <c r="B38" s="265">
        <v>2</v>
      </c>
      <c r="C38" s="265">
        <v>2</v>
      </c>
      <c r="D38" s="265">
        <v>1</v>
      </c>
      <c r="E38" s="265">
        <v>1</v>
      </c>
      <c r="F38" s="265">
        <v>1</v>
      </c>
      <c r="G38" s="265">
        <v>7</v>
      </c>
      <c r="H38" s="269" t="s">
        <v>53</v>
      </c>
      <c r="I38" s="270">
        <v>15</v>
      </c>
      <c r="J38" s="272"/>
      <c r="K38" s="272"/>
      <c r="L38" s="265" t="s">
        <v>282</v>
      </c>
      <c r="M38" s="272"/>
    </row>
    <row r="39" spans="2:13" ht="12.75" customHeight="1">
      <c r="B39" s="265">
        <v>2</v>
      </c>
      <c r="C39" s="265">
        <v>2</v>
      </c>
      <c r="D39" s="265">
        <v>1</v>
      </c>
      <c r="E39" s="265">
        <v>1</v>
      </c>
      <c r="F39" s="265">
        <v>1</v>
      </c>
      <c r="G39" s="265">
        <v>11</v>
      </c>
      <c r="H39" s="269" t="s">
        <v>54</v>
      </c>
      <c r="I39" s="270">
        <v>16</v>
      </c>
      <c r="J39" s="272"/>
      <c r="K39" s="272">
        <v>37.18</v>
      </c>
      <c r="L39" s="272"/>
      <c r="M39" s="265" t="s">
        <v>282</v>
      </c>
    </row>
    <row r="40" spans="2:13" ht="15.75" customHeight="1" hidden="1" collapsed="1">
      <c r="B40" s="265">
        <v>2</v>
      </c>
      <c r="C40" s="265">
        <v>2</v>
      </c>
      <c r="D40" s="265">
        <v>1</v>
      </c>
      <c r="E40" s="265">
        <v>1</v>
      </c>
      <c r="F40" s="265">
        <v>1</v>
      </c>
      <c r="G40" s="265">
        <v>12</v>
      </c>
      <c r="H40" s="269" t="s">
        <v>55</v>
      </c>
      <c r="I40" s="270">
        <v>17</v>
      </c>
      <c r="J40" s="272"/>
      <c r="K40" s="272"/>
      <c r="L40" s="265" t="s">
        <v>282</v>
      </c>
      <c r="M40" s="272"/>
    </row>
    <row r="41" spans="2:13" ht="22.5" customHeight="1" hidden="1" collapsed="1">
      <c r="B41" s="265">
        <v>2</v>
      </c>
      <c r="C41" s="265">
        <v>2</v>
      </c>
      <c r="D41" s="265">
        <v>1</v>
      </c>
      <c r="E41" s="265">
        <v>1</v>
      </c>
      <c r="F41" s="265">
        <v>1</v>
      </c>
      <c r="G41" s="265">
        <v>14</v>
      </c>
      <c r="H41" s="269" t="s">
        <v>288</v>
      </c>
      <c r="I41" s="270">
        <v>18</v>
      </c>
      <c r="J41" s="272"/>
      <c r="K41" s="272"/>
      <c r="L41" s="265" t="s">
        <v>282</v>
      </c>
      <c r="M41" s="272"/>
    </row>
    <row r="42" spans="2:13" ht="24" customHeight="1">
      <c r="B42" s="265">
        <v>2</v>
      </c>
      <c r="C42" s="265">
        <v>2</v>
      </c>
      <c r="D42" s="265">
        <v>1</v>
      </c>
      <c r="E42" s="265">
        <v>1</v>
      </c>
      <c r="F42" s="265">
        <v>1</v>
      </c>
      <c r="G42" s="265">
        <v>15</v>
      </c>
      <c r="H42" s="269" t="s">
        <v>57</v>
      </c>
      <c r="I42" s="270">
        <v>19</v>
      </c>
      <c r="J42" s="272"/>
      <c r="K42" s="272">
        <v>500</v>
      </c>
      <c r="L42" s="265" t="s">
        <v>282</v>
      </c>
      <c r="M42" s="272"/>
    </row>
    <row r="43" spans="2:13" ht="12.75" hidden="1" collapsed="1">
      <c r="B43" s="265">
        <v>2</v>
      </c>
      <c r="C43" s="265">
        <v>2</v>
      </c>
      <c r="D43" s="265">
        <v>1</v>
      </c>
      <c r="E43" s="265">
        <v>1</v>
      </c>
      <c r="F43" s="265">
        <v>1</v>
      </c>
      <c r="G43" s="265">
        <v>16</v>
      </c>
      <c r="H43" s="269" t="s">
        <v>58</v>
      </c>
      <c r="I43" s="270">
        <v>20</v>
      </c>
      <c r="J43" s="272"/>
      <c r="K43" s="272"/>
      <c r="L43" s="265" t="s">
        <v>282</v>
      </c>
      <c r="M43" s="272"/>
    </row>
    <row r="44" spans="2:13" ht="22.5" customHeight="1" hidden="1" collapsed="1">
      <c r="B44" s="265">
        <v>2</v>
      </c>
      <c r="C44" s="265">
        <v>2</v>
      </c>
      <c r="D44" s="265">
        <v>1</v>
      </c>
      <c r="E44" s="265">
        <v>1</v>
      </c>
      <c r="F44" s="265">
        <v>1</v>
      </c>
      <c r="G44" s="265">
        <v>17</v>
      </c>
      <c r="H44" s="269" t="s">
        <v>59</v>
      </c>
      <c r="I44" s="270">
        <v>21</v>
      </c>
      <c r="J44" s="272"/>
      <c r="K44" s="272"/>
      <c r="L44" s="265" t="s">
        <v>282</v>
      </c>
      <c r="M44" s="272"/>
    </row>
    <row r="45" spans="2:13" ht="17.25" customHeight="1">
      <c r="B45" s="265">
        <v>2</v>
      </c>
      <c r="C45" s="265">
        <v>2</v>
      </c>
      <c r="D45" s="265">
        <v>1</v>
      </c>
      <c r="E45" s="265">
        <v>1</v>
      </c>
      <c r="F45" s="265">
        <v>1</v>
      </c>
      <c r="G45" s="265">
        <v>20</v>
      </c>
      <c r="H45" s="269" t="s">
        <v>60</v>
      </c>
      <c r="I45" s="270">
        <v>22</v>
      </c>
      <c r="J45" s="272">
        <v>15956.28</v>
      </c>
      <c r="K45" s="272">
        <v>9937.8</v>
      </c>
      <c r="L45" s="265" t="s">
        <v>282</v>
      </c>
      <c r="M45" s="272"/>
    </row>
    <row r="46" spans="2:13" ht="24" customHeight="1">
      <c r="B46" s="265">
        <v>2</v>
      </c>
      <c r="C46" s="265">
        <v>2</v>
      </c>
      <c r="D46" s="265">
        <v>1</v>
      </c>
      <c r="E46" s="265">
        <v>1</v>
      </c>
      <c r="F46" s="265">
        <v>1</v>
      </c>
      <c r="G46" s="265">
        <v>21</v>
      </c>
      <c r="H46" s="269" t="s">
        <v>61</v>
      </c>
      <c r="I46" s="270">
        <v>23</v>
      </c>
      <c r="J46" s="272"/>
      <c r="K46" s="272">
        <v>35.38</v>
      </c>
      <c r="L46" s="265" t="s">
        <v>282</v>
      </c>
      <c r="M46" s="272"/>
    </row>
    <row r="47" spans="2:13" ht="12.75" hidden="1" collapsed="1">
      <c r="B47" s="265">
        <v>2</v>
      </c>
      <c r="C47" s="265">
        <v>2</v>
      </c>
      <c r="D47" s="265">
        <v>1</v>
      </c>
      <c r="E47" s="265">
        <v>1</v>
      </c>
      <c r="F47" s="265">
        <v>1</v>
      </c>
      <c r="G47" s="265">
        <v>22</v>
      </c>
      <c r="H47" s="269" t="s">
        <v>62</v>
      </c>
      <c r="I47" s="270">
        <v>24</v>
      </c>
      <c r="J47" s="272"/>
      <c r="K47" s="272"/>
      <c r="L47" s="265" t="s">
        <v>282</v>
      </c>
      <c r="M47" s="272"/>
    </row>
    <row r="48" spans="2:13" ht="18" customHeight="1">
      <c r="B48" s="265">
        <v>2</v>
      </c>
      <c r="C48" s="265">
        <v>2</v>
      </c>
      <c r="D48" s="265">
        <v>1</v>
      </c>
      <c r="E48" s="265">
        <v>1</v>
      </c>
      <c r="F48" s="265">
        <v>1</v>
      </c>
      <c r="G48" s="265">
        <v>30</v>
      </c>
      <c r="H48" s="269" t="s">
        <v>63</v>
      </c>
      <c r="I48" s="270">
        <v>25</v>
      </c>
      <c r="J48" s="272">
        <v>8.7</v>
      </c>
      <c r="K48" s="272">
        <v>553.26</v>
      </c>
      <c r="L48" s="265" t="s">
        <v>282</v>
      </c>
      <c r="M48" s="272"/>
    </row>
    <row r="49" spans="2:13" ht="12.75" hidden="1" collapsed="1">
      <c r="B49" s="264">
        <v>2</v>
      </c>
      <c r="C49" s="264">
        <v>3</v>
      </c>
      <c r="D49" s="264"/>
      <c r="E49" s="264"/>
      <c r="F49" s="264"/>
      <c r="G49" s="264"/>
      <c r="H49" s="266" t="s">
        <v>64</v>
      </c>
      <c r="I49" s="267">
        <v>26</v>
      </c>
      <c r="J49" s="268">
        <f>J50+J63</f>
        <v>0</v>
      </c>
      <c r="K49" s="268">
        <f>K50+K63</f>
        <v>0</v>
      </c>
      <c r="L49" s="265" t="s">
        <v>282</v>
      </c>
      <c r="M49" s="268">
        <f>M50+M63</f>
        <v>0</v>
      </c>
    </row>
    <row r="50" spans="2:13" ht="12.75" hidden="1" collapsed="1">
      <c r="B50" s="265">
        <v>2</v>
      </c>
      <c r="C50" s="265">
        <v>3</v>
      </c>
      <c r="D50" s="265">
        <v>1</v>
      </c>
      <c r="E50" s="265"/>
      <c r="F50" s="265"/>
      <c r="G50" s="265"/>
      <c r="H50" s="269" t="s">
        <v>64</v>
      </c>
      <c r="I50" s="270">
        <v>27</v>
      </c>
      <c r="J50" s="271">
        <f>J51+J55+J59</f>
        <v>0</v>
      </c>
      <c r="K50" s="271">
        <f>K51+K55+K59</f>
        <v>0</v>
      </c>
      <c r="L50" s="265" t="s">
        <v>282</v>
      </c>
      <c r="M50" s="271">
        <f>M51+M55+M59</f>
        <v>0</v>
      </c>
    </row>
    <row r="51" spans="2:13" ht="12.75" hidden="1" collapsed="1">
      <c r="B51" s="265">
        <v>2</v>
      </c>
      <c r="C51" s="265">
        <v>3</v>
      </c>
      <c r="D51" s="265">
        <v>1</v>
      </c>
      <c r="E51" s="265">
        <v>1</v>
      </c>
      <c r="F51" s="265"/>
      <c r="G51" s="265"/>
      <c r="H51" s="269" t="s">
        <v>66</v>
      </c>
      <c r="I51" s="270">
        <v>28</v>
      </c>
      <c r="J51" s="271">
        <f>J52+J53+J54</f>
        <v>0</v>
      </c>
      <c r="K51" s="271">
        <f>K52+K53+K54</f>
        <v>0</v>
      </c>
      <c r="L51" s="265" t="s">
        <v>282</v>
      </c>
      <c r="M51" s="271">
        <f>M52+M53+M54</f>
        <v>0</v>
      </c>
    </row>
    <row r="52" spans="2:13" ht="16.5" customHeight="1" hidden="1" collapsed="1">
      <c r="B52" s="265">
        <v>2</v>
      </c>
      <c r="C52" s="265">
        <v>3</v>
      </c>
      <c r="D52" s="265">
        <v>1</v>
      </c>
      <c r="E52" s="265">
        <v>1</v>
      </c>
      <c r="F52" s="265">
        <v>1</v>
      </c>
      <c r="G52" s="265">
        <v>1</v>
      </c>
      <c r="H52" s="269" t="s">
        <v>67</v>
      </c>
      <c r="I52" s="270">
        <v>29</v>
      </c>
      <c r="J52" s="272"/>
      <c r="K52" s="272"/>
      <c r="L52" s="265" t="s">
        <v>282</v>
      </c>
      <c r="M52" s="272"/>
    </row>
    <row r="53" spans="2:13" ht="15" customHeight="1" hidden="1" collapsed="1">
      <c r="B53" s="265">
        <v>2</v>
      </c>
      <c r="C53" s="265">
        <v>3</v>
      </c>
      <c r="D53" s="265">
        <v>1</v>
      </c>
      <c r="E53" s="265">
        <v>1</v>
      </c>
      <c r="F53" s="265">
        <v>1</v>
      </c>
      <c r="G53" s="265">
        <v>2</v>
      </c>
      <c r="H53" s="269" t="s">
        <v>68</v>
      </c>
      <c r="I53" s="270">
        <v>30</v>
      </c>
      <c r="J53" s="272"/>
      <c r="K53" s="272"/>
      <c r="L53" s="265" t="s">
        <v>282</v>
      </c>
      <c r="M53" s="272"/>
    </row>
    <row r="54" spans="2:13" ht="16.5" customHeight="1" hidden="1" collapsed="1">
      <c r="B54" s="265">
        <v>2</v>
      </c>
      <c r="C54" s="265">
        <v>3</v>
      </c>
      <c r="D54" s="265">
        <v>1</v>
      </c>
      <c r="E54" s="265">
        <v>1</v>
      </c>
      <c r="F54" s="265">
        <v>1</v>
      </c>
      <c r="G54" s="265">
        <v>3</v>
      </c>
      <c r="H54" s="269" t="s">
        <v>289</v>
      </c>
      <c r="I54" s="270">
        <v>31</v>
      </c>
      <c r="J54" s="272"/>
      <c r="K54" s="272"/>
      <c r="L54" s="265" t="s">
        <v>282</v>
      </c>
      <c r="M54" s="272"/>
    </row>
    <row r="55" spans="2:13" ht="21.75" customHeight="1" hidden="1" collapsed="1">
      <c r="B55" s="265">
        <v>2</v>
      </c>
      <c r="C55" s="265">
        <v>3</v>
      </c>
      <c r="D55" s="265">
        <v>1</v>
      </c>
      <c r="E55" s="265">
        <v>2</v>
      </c>
      <c r="F55" s="265"/>
      <c r="G55" s="265"/>
      <c r="H55" s="269" t="s">
        <v>290</v>
      </c>
      <c r="I55" s="270">
        <v>32</v>
      </c>
      <c r="J55" s="271">
        <f>J56+J57+J58</f>
        <v>0</v>
      </c>
      <c r="K55" s="271">
        <f>K56+K57+K58</f>
        <v>0</v>
      </c>
      <c r="L55" s="265" t="s">
        <v>282</v>
      </c>
      <c r="M55" s="271">
        <f>M56+M57+M58</f>
        <v>0</v>
      </c>
    </row>
    <row r="56" spans="2:13" ht="18" customHeight="1" hidden="1" collapsed="1">
      <c r="B56" s="265">
        <v>2</v>
      </c>
      <c r="C56" s="265">
        <v>3</v>
      </c>
      <c r="D56" s="265">
        <v>1</v>
      </c>
      <c r="E56" s="265">
        <v>2</v>
      </c>
      <c r="F56" s="265">
        <v>1</v>
      </c>
      <c r="G56" s="265">
        <v>1</v>
      </c>
      <c r="H56" s="269" t="s">
        <v>67</v>
      </c>
      <c r="I56" s="270">
        <v>33</v>
      </c>
      <c r="J56" s="272"/>
      <c r="K56" s="272"/>
      <c r="L56" s="265" t="s">
        <v>282</v>
      </c>
      <c r="M56" s="272"/>
    </row>
    <row r="57" spans="2:13" ht="15.75" customHeight="1" hidden="1" collapsed="1">
      <c r="B57" s="265">
        <v>2</v>
      </c>
      <c r="C57" s="265">
        <v>3</v>
      </c>
      <c r="D57" s="265">
        <v>1</v>
      </c>
      <c r="E57" s="265">
        <v>2</v>
      </c>
      <c r="F57" s="265">
        <v>1</v>
      </c>
      <c r="G57" s="265">
        <v>2</v>
      </c>
      <c r="H57" s="269" t="s">
        <v>68</v>
      </c>
      <c r="I57" s="270">
        <v>34</v>
      </c>
      <c r="J57" s="272"/>
      <c r="K57" s="272"/>
      <c r="L57" s="265" t="s">
        <v>282</v>
      </c>
      <c r="M57" s="272"/>
    </row>
    <row r="58" spans="2:13" ht="15.75" customHeight="1" hidden="1" collapsed="1">
      <c r="B58" s="265">
        <v>2</v>
      </c>
      <c r="C58" s="265">
        <v>3</v>
      </c>
      <c r="D58" s="265">
        <v>1</v>
      </c>
      <c r="E58" s="265">
        <v>2</v>
      </c>
      <c r="F58" s="265">
        <v>1</v>
      </c>
      <c r="G58" s="265">
        <v>3</v>
      </c>
      <c r="H58" s="269" t="s">
        <v>289</v>
      </c>
      <c r="I58" s="270">
        <v>35</v>
      </c>
      <c r="J58" s="272"/>
      <c r="K58" s="272"/>
      <c r="L58" s="265" t="s">
        <v>282</v>
      </c>
      <c r="M58" s="272"/>
    </row>
    <row r="59" spans="2:13" ht="20.25" customHeight="1" hidden="1" collapsed="1">
      <c r="B59" s="265">
        <v>2</v>
      </c>
      <c r="C59" s="265">
        <v>3</v>
      </c>
      <c r="D59" s="265">
        <v>1</v>
      </c>
      <c r="E59" s="265">
        <v>3</v>
      </c>
      <c r="F59" s="265"/>
      <c r="G59" s="265"/>
      <c r="H59" s="269" t="s">
        <v>72</v>
      </c>
      <c r="I59" s="270">
        <v>36</v>
      </c>
      <c r="J59" s="271">
        <f>J60+J61+J62</f>
        <v>0</v>
      </c>
      <c r="K59" s="271">
        <f>K60+K61+K62</f>
        <v>0</v>
      </c>
      <c r="L59" s="265" t="s">
        <v>282</v>
      </c>
      <c r="M59" s="271">
        <f>M60+M61+M62</f>
        <v>0</v>
      </c>
    </row>
    <row r="60" spans="2:13" ht="12.75" hidden="1" collapsed="1">
      <c r="B60" s="265">
        <v>2</v>
      </c>
      <c r="C60" s="265">
        <v>3</v>
      </c>
      <c r="D60" s="265">
        <v>1</v>
      </c>
      <c r="E60" s="265">
        <v>3</v>
      </c>
      <c r="F60" s="265">
        <v>1</v>
      </c>
      <c r="G60" s="265">
        <v>1</v>
      </c>
      <c r="H60" s="269" t="s">
        <v>73</v>
      </c>
      <c r="I60" s="270">
        <v>37</v>
      </c>
      <c r="J60" s="272"/>
      <c r="K60" s="272"/>
      <c r="L60" s="265" t="s">
        <v>282</v>
      </c>
      <c r="M60" s="272"/>
    </row>
    <row r="61" spans="2:13" ht="13.5" customHeight="1" hidden="1" collapsed="1">
      <c r="B61" s="265">
        <v>2</v>
      </c>
      <c r="C61" s="265">
        <v>3</v>
      </c>
      <c r="D61" s="265">
        <v>1</v>
      </c>
      <c r="E61" s="265">
        <v>3</v>
      </c>
      <c r="F61" s="265">
        <v>1</v>
      </c>
      <c r="G61" s="265">
        <v>2</v>
      </c>
      <c r="H61" s="269" t="s">
        <v>74</v>
      </c>
      <c r="I61" s="270">
        <v>38</v>
      </c>
      <c r="J61" s="272"/>
      <c r="K61" s="272"/>
      <c r="L61" s="265" t="s">
        <v>282</v>
      </c>
      <c r="M61" s="272"/>
    </row>
    <row r="62" spans="2:13" ht="15" customHeight="1" hidden="1" collapsed="1">
      <c r="B62" s="265">
        <v>2</v>
      </c>
      <c r="C62" s="265">
        <v>3</v>
      </c>
      <c r="D62" s="265">
        <v>1</v>
      </c>
      <c r="E62" s="265">
        <v>3</v>
      </c>
      <c r="F62" s="265">
        <v>1</v>
      </c>
      <c r="G62" s="265">
        <v>3</v>
      </c>
      <c r="H62" s="269" t="s">
        <v>75</v>
      </c>
      <c r="I62" s="270">
        <v>39</v>
      </c>
      <c r="J62" s="272"/>
      <c r="K62" s="272"/>
      <c r="L62" s="265" t="s">
        <v>282</v>
      </c>
      <c r="M62" s="272"/>
    </row>
    <row r="63" spans="2:13" ht="12.75" hidden="1" collapsed="1">
      <c r="B63" s="265">
        <v>2</v>
      </c>
      <c r="C63" s="265">
        <v>3</v>
      </c>
      <c r="D63" s="265">
        <v>2</v>
      </c>
      <c r="E63" s="265"/>
      <c r="F63" s="265"/>
      <c r="G63" s="265"/>
      <c r="H63" s="269" t="s">
        <v>76</v>
      </c>
      <c r="I63" s="270">
        <v>40</v>
      </c>
      <c r="J63" s="271">
        <f>J65</f>
        <v>0</v>
      </c>
      <c r="K63" s="271">
        <f>K65</f>
        <v>0</v>
      </c>
      <c r="L63" s="265" t="s">
        <v>282</v>
      </c>
      <c r="M63" s="271">
        <f>M65</f>
        <v>0</v>
      </c>
    </row>
    <row r="64" spans="2:13" ht="12.75" hidden="1" collapsed="1">
      <c r="B64" s="265">
        <v>2</v>
      </c>
      <c r="C64" s="265">
        <v>3</v>
      </c>
      <c r="D64" s="265">
        <v>2</v>
      </c>
      <c r="E64" s="265">
        <v>1</v>
      </c>
      <c r="F64" s="265"/>
      <c r="G64" s="265"/>
      <c r="H64" s="269" t="s">
        <v>76</v>
      </c>
      <c r="I64" s="270">
        <v>41</v>
      </c>
      <c r="J64" s="271">
        <f>J65</f>
        <v>0</v>
      </c>
      <c r="K64" s="271">
        <f>K65</f>
        <v>0</v>
      </c>
      <c r="L64" s="265" t="s">
        <v>282</v>
      </c>
      <c r="M64" s="271">
        <f>M65</f>
        <v>0</v>
      </c>
    </row>
    <row r="65" spans="2:13" ht="12.75" hidden="1" collapsed="1">
      <c r="B65" s="265">
        <v>2</v>
      </c>
      <c r="C65" s="265">
        <v>3</v>
      </c>
      <c r="D65" s="265">
        <v>2</v>
      </c>
      <c r="E65" s="265">
        <v>1</v>
      </c>
      <c r="F65" s="265">
        <v>1</v>
      </c>
      <c r="G65" s="265">
        <v>1</v>
      </c>
      <c r="H65" s="269" t="s">
        <v>76</v>
      </c>
      <c r="I65" s="270">
        <v>42</v>
      </c>
      <c r="J65" s="272"/>
      <c r="K65" s="272"/>
      <c r="L65" s="265" t="s">
        <v>282</v>
      </c>
      <c r="M65" s="272"/>
    </row>
    <row r="66" spans="2:13" ht="12.75" hidden="1" collapsed="1">
      <c r="B66" s="264">
        <v>2</v>
      </c>
      <c r="C66" s="264">
        <v>4</v>
      </c>
      <c r="D66" s="264"/>
      <c r="E66" s="264"/>
      <c r="F66" s="264"/>
      <c r="G66" s="264"/>
      <c r="H66" s="266" t="s">
        <v>291</v>
      </c>
      <c r="I66" s="267">
        <v>43</v>
      </c>
      <c r="J66" s="268">
        <f>J67</f>
        <v>0</v>
      </c>
      <c r="K66" s="268">
        <f>K67</f>
        <v>0</v>
      </c>
      <c r="L66" s="265" t="s">
        <v>282</v>
      </c>
      <c r="M66" s="268">
        <f>M67</f>
        <v>0</v>
      </c>
    </row>
    <row r="67" spans="2:13" ht="12.75" hidden="1" collapsed="1">
      <c r="B67" s="265">
        <v>2</v>
      </c>
      <c r="C67" s="265">
        <v>4</v>
      </c>
      <c r="D67" s="265">
        <v>1</v>
      </c>
      <c r="E67" s="265"/>
      <c r="F67" s="265"/>
      <c r="G67" s="265"/>
      <c r="H67" s="269" t="s">
        <v>292</v>
      </c>
      <c r="I67" s="270">
        <v>44</v>
      </c>
      <c r="J67" s="271">
        <f>J68+J69+J70</f>
        <v>0</v>
      </c>
      <c r="K67" s="271">
        <f>K68+K69+K70</f>
        <v>0</v>
      </c>
      <c r="L67" s="265" t="s">
        <v>282</v>
      </c>
      <c r="M67" s="271">
        <f>M68+M69+M70</f>
        <v>0</v>
      </c>
    </row>
    <row r="68" spans="2:13" ht="12.75" hidden="1" collapsed="1">
      <c r="B68" s="265">
        <v>2</v>
      </c>
      <c r="C68" s="265">
        <v>4</v>
      </c>
      <c r="D68" s="265">
        <v>1</v>
      </c>
      <c r="E68" s="265">
        <v>1</v>
      </c>
      <c r="F68" s="265">
        <v>1</v>
      </c>
      <c r="G68" s="265">
        <v>1</v>
      </c>
      <c r="H68" s="269" t="s">
        <v>79</v>
      </c>
      <c r="I68" s="270">
        <v>45</v>
      </c>
      <c r="J68" s="272"/>
      <c r="K68" s="272"/>
      <c r="L68" s="265" t="s">
        <v>282</v>
      </c>
      <c r="M68" s="272"/>
    </row>
    <row r="69" spans="2:13" ht="12.75" hidden="1" collapsed="1">
      <c r="B69" s="265">
        <v>2</v>
      </c>
      <c r="C69" s="265">
        <v>4</v>
      </c>
      <c r="D69" s="265">
        <v>1</v>
      </c>
      <c r="E69" s="265">
        <v>1</v>
      </c>
      <c r="F69" s="265">
        <v>1</v>
      </c>
      <c r="G69" s="265">
        <v>2</v>
      </c>
      <c r="H69" s="269" t="s">
        <v>80</v>
      </c>
      <c r="I69" s="270">
        <v>46</v>
      </c>
      <c r="J69" s="272"/>
      <c r="K69" s="272"/>
      <c r="L69" s="265" t="s">
        <v>282</v>
      </c>
      <c r="M69" s="272"/>
    </row>
    <row r="70" spans="2:13" ht="12.75" hidden="1" collapsed="1">
      <c r="B70" s="265">
        <v>2</v>
      </c>
      <c r="C70" s="265">
        <v>4</v>
      </c>
      <c r="D70" s="265">
        <v>1</v>
      </c>
      <c r="E70" s="265">
        <v>1</v>
      </c>
      <c r="F70" s="265">
        <v>1</v>
      </c>
      <c r="G70" s="265">
        <v>3</v>
      </c>
      <c r="H70" s="269" t="s">
        <v>81</v>
      </c>
      <c r="I70" s="270">
        <v>47</v>
      </c>
      <c r="J70" s="273"/>
      <c r="K70" s="272"/>
      <c r="L70" s="265" t="s">
        <v>282</v>
      </c>
      <c r="M70" s="272"/>
    </row>
    <row r="71" spans="2:13" ht="12.75" hidden="1" collapsed="1">
      <c r="B71" s="264">
        <v>2</v>
      </c>
      <c r="C71" s="264">
        <v>5</v>
      </c>
      <c r="D71" s="264"/>
      <c r="E71" s="264"/>
      <c r="F71" s="264"/>
      <c r="G71" s="264"/>
      <c r="H71" s="266" t="s">
        <v>293</v>
      </c>
      <c r="I71" s="267">
        <v>48</v>
      </c>
      <c r="J71" s="268">
        <f>J72+J75+J78</f>
        <v>0</v>
      </c>
      <c r="K71" s="268">
        <f>K72+K75+K78</f>
        <v>0</v>
      </c>
      <c r="L71" s="265" t="s">
        <v>282</v>
      </c>
      <c r="M71" s="268">
        <f>M72+M75+M78</f>
        <v>0</v>
      </c>
    </row>
    <row r="72" spans="2:13" ht="12.75" hidden="1" collapsed="1">
      <c r="B72" s="265">
        <v>2</v>
      </c>
      <c r="C72" s="265">
        <v>5</v>
      </c>
      <c r="D72" s="265">
        <v>1</v>
      </c>
      <c r="E72" s="265"/>
      <c r="F72" s="265"/>
      <c r="G72" s="265"/>
      <c r="H72" s="269" t="s">
        <v>294</v>
      </c>
      <c r="I72" s="270">
        <v>49</v>
      </c>
      <c r="J72" s="271">
        <f>J73+J74</f>
        <v>0</v>
      </c>
      <c r="K72" s="271">
        <f>K73+K74</f>
        <v>0</v>
      </c>
      <c r="L72" s="265" t="s">
        <v>282</v>
      </c>
      <c r="M72" s="271">
        <f>M73+M74</f>
        <v>0</v>
      </c>
    </row>
    <row r="73" spans="2:13" ht="22.5" customHeight="1" hidden="1" collapsed="1">
      <c r="B73" s="265">
        <v>2</v>
      </c>
      <c r="C73" s="265">
        <v>5</v>
      </c>
      <c r="D73" s="265">
        <v>1</v>
      </c>
      <c r="E73" s="265">
        <v>1</v>
      </c>
      <c r="F73" s="265">
        <v>1</v>
      </c>
      <c r="G73" s="265">
        <v>1</v>
      </c>
      <c r="H73" s="269" t="s">
        <v>84</v>
      </c>
      <c r="I73" s="270">
        <v>50</v>
      </c>
      <c r="J73" s="272"/>
      <c r="K73" s="272"/>
      <c r="L73" s="265" t="s">
        <v>282</v>
      </c>
      <c r="M73" s="272"/>
    </row>
    <row r="74" spans="2:13" ht="15" customHeight="1" hidden="1" collapsed="1">
      <c r="B74" s="265">
        <v>2</v>
      </c>
      <c r="C74" s="265">
        <v>5</v>
      </c>
      <c r="D74" s="265">
        <v>1</v>
      </c>
      <c r="E74" s="265">
        <v>1</v>
      </c>
      <c r="F74" s="265">
        <v>1</v>
      </c>
      <c r="G74" s="265">
        <v>2</v>
      </c>
      <c r="H74" s="269" t="s">
        <v>85</v>
      </c>
      <c r="I74" s="270">
        <v>51</v>
      </c>
      <c r="J74" s="272"/>
      <c r="K74" s="272"/>
      <c r="L74" s="265" t="s">
        <v>282</v>
      </c>
      <c r="M74" s="272"/>
    </row>
    <row r="75" spans="2:13" ht="13.5" customHeight="1" hidden="1" collapsed="1">
      <c r="B75" s="265">
        <v>2</v>
      </c>
      <c r="C75" s="265">
        <v>5</v>
      </c>
      <c r="D75" s="265">
        <v>2</v>
      </c>
      <c r="E75" s="265"/>
      <c r="F75" s="265"/>
      <c r="G75" s="265"/>
      <c r="H75" s="269" t="s">
        <v>295</v>
      </c>
      <c r="I75" s="270">
        <v>52</v>
      </c>
      <c r="J75" s="271">
        <f>J76+J77</f>
        <v>0</v>
      </c>
      <c r="K75" s="271">
        <f>K76+K77</f>
        <v>0</v>
      </c>
      <c r="L75" s="265" t="s">
        <v>282</v>
      </c>
      <c r="M75" s="271">
        <f>M76+M77</f>
        <v>0</v>
      </c>
    </row>
    <row r="76" spans="2:13" ht="23.25" customHeight="1" hidden="1" collapsed="1">
      <c r="B76" s="265">
        <v>2</v>
      </c>
      <c r="C76" s="265">
        <v>5</v>
      </c>
      <c r="D76" s="265">
        <v>2</v>
      </c>
      <c r="E76" s="265">
        <v>1</v>
      </c>
      <c r="F76" s="265">
        <v>1</v>
      </c>
      <c r="G76" s="265">
        <v>1</v>
      </c>
      <c r="H76" s="269" t="s">
        <v>87</v>
      </c>
      <c r="I76" s="270">
        <v>53</v>
      </c>
      <c r="J76" s="272"/>
      <c r="K76" s="272"/>
      <c r="L76" s="265" t="s">
        <v>282</v>
      </c>
      <c r="M76" s="272"/>
    </row>
    <row r="77" spans="2:13" ht="22.5" customHeight="1" hidden="1" collapsed="1">
      <c r="B77" s="265">
        <v>2</v>
      </c>
      <c r="C77" s="265">
        <v>5</v>
      </c>
      <c r="D77" s="265">
        <v>2</v>
      </c>
      <c r="E77" s="265">
        <v>1</v>
      </c>
      <c r="F77" s="265">
        <v>1</v>
      </c>
      <c r="G77" s="265">
        <v>2</v>
      </c>
      <c r="H77" s="269" t="s">
        <v>296</v>
      </c>
      <c r="I77" s="270">
        <v>54</v>
      </c>
      <c r="J77" s="272"/>
      <c r="K77" s="272"/>
      <c r="L77" s="265" t="s">
        <v>282</v>
      </c>
      <c r="M77" s="272"/>
    </row>
    <row r="78" spans="2:13" ht="22.5" customHeight="1" hidden="1" collapsed="1">
      <c r="B78" s="265">
        <v>2</v>
      </c>
      <c r="C78" s="265">
        <v>5</v>
      </c>
      <c r="D78" s="265">
        <v>3</v>
      </c>
      <c r="E78" s="265"/>
      <c r="F78" s="265"/>
      <c r="G78" s="265"/>
      <c r="H78" s="269" t="s">
        <v>89</v>
      </c>
      <c r="I78" s="270">
        <v>55</v>
      </c>
      <c r="J78" s="271">
        <f>J79+J80+J81+J82</f>
        <v>0</v>
      </c>
      <c r="K78" s="271">
        <f>K79+K80+K81+K82</f>
        <v>0</v>
      </c>
      <c r="L78" s="265" t="s">
        <v>282</v>
      </c>
      <c r="M78" s="271">
        <f>M79+M80+M81+M82</f>
        <v>0</v>
      </c>
    </row>
    <row r="79" spans="2:13" ht="21.75" customHeight="1" hidden="1" collapsed="1">
      <c r="B79" s="265">
        <v>2</v>
      </c>
      <c r="C79" s="265">
        <v>5</v>
      </c>
      <c r="D79" s="265">
        <v>3</v>
      </c>
      <c r="E79" s="265">
        <v>1</v>
      </c>
      <c r="F79" s="265">
        <v>1</v>
      </c>
      <c r="G79" s="265">
        <v>1</v>
      </c>
      <c r="H79" s="269" t="s">
        <v>297</v>
      </c>
      <c r="I79" s="270">
        <v>56</v>
      </c>
      <c r="J79" s="272"/>
      <c r="K79" s="272"/>
      <c r="L79" s="265" t="s">
        <v>282</v>
      </c>
      <c r="M79" s="272"/>
    </row>
    <row r="80" spans="2:13" ht="18" customHeight="1" hidden="1" collapsed="1">
      <c r="B80" s="265">
        <v>2</v>
      </c>
      <c r="C80" s="265">
        <v>5</v>
      </c>
      <c r="D80" s="265">
        <v>3</v>
      </c>
      <c r="E80" s="265">
        <v>1</v>
      </c>
      <c r="F80" s="265">
        <v>1</v>
      </c>
      <c r="G80" s="265">
        <v>2</v>
      </c>
      <c r="H80" s="269" t="s">
        <v>91</v>
      </c>
      <c r="I80" s="270">
        <v>57</v>
      </c>
      <c r="J80" s="272"/>
      <c r="K80" s="272"/>
      <c r="L80" s="265" t="s">
        <v>282</v>
      </c>
      <c r="M80" s="272"/>
    </row>
    <row r="81" spans="2:13" ht="23.25" customHeight="1" hidden="1" collapsed="1">
      <c r="B81" s="265">
        <v>2</v>
      </c>
      <c r="C81" s="265">
        <v>5</v>
      </c>
      <c r="D81" s="265">
        <v>3</v>
      </c>
      <c r="E81" s="265">
        <v>2</v>
      </c>
      <c r="F81" s="265">
        <v>1</v>
      </c>
      <c r="G81" s="265">
        <v>1</v>
      </c>
      <c r="H81" s="269" t="s">
        <v>92</v>
      </c>
      <c r="I81" s="270">
        <v>58</v>
      </c>
      <c r="J81" s="272"/>
      <c r="K81" s="272"/>
      <c r="L81" s="265" t="s">
        <v>282</v>
      </c>
      <c r="M81" s="272"/>
    </row>
    <row r="82" spans="2:13" ht="15.75" customHeight="1" hidden="1" collapsed="1">
      <c r="B82" s="265">
        <v>2</v>
      </c>
      <c r="C82" s="265">
        <v>5</v>
      </c>
      <c r="D82" s="265">
        <v>3</v>
      </c>
      <c r="E82" s="265">
        <v>2</v>
      </c>
      <c r="F82" s="265">
        <v>1</v>
      </c>
      <c r="G82" s="265">
        <v>2</v>
      </c>
      <c r="H82" s="269" t="s">
        <v>93</v>
      </c>
      <c r="I82" s="270">
        <v>59</v>
      </c>
      <c r="J82" s="272"/>
      <c r="K82" s="272"/>
      <c r="L82" s="265" t="s">
        <v>282</v>
      </c>
      <c r="M82" s="272"/>
    </row>
    <row r="83" spans="2:13" ht="13.5" customHeight="1" hidden="1" collapsed="1">
      <c r="B83" s="264">
        <v>2</v>
      </c>
      <c r="C83" s="264">
        <v>6</v>
      </c>
      <c r="D83" s="264"/>
      <c r="E83" s="264"/>
      <c r="F83" s="264"/>
      <c r="G83" s="264"/>
      <c r="H83" s="266" t="s">
        <v>298</v>
      </c>
      <c r="I83" s="267">
        <v>60</v>
      </c>
      <c r="J83" s="268">
        <f>J84+J87+J89+J91+J93</f>
        <v>0</v>
      </c>
      <c r="K83" s="268">
        <f>K84+K87+K89+K91+K93</f>
        <v>0</v>
      </c>
      <c r="L83" s="265" t="s">
        <v>282</v>
      </c>
      <c r="M83" s="268">
        <f>M84+M87+M89+M91+M93</f>
        <v>0</v>
      </c>
    </row>
    <row r="84" spans="2:13" ht="12.75" hidden="1" collapsed="1">
      <c r="B84" s="265">
        <v>2</v>
      </c>
      <c r="C84" s="265">
        <v>6</v>
      </c>
      <c r="D84" s="265">
        <v>1</v>
      </c>
      <c r="E84" s="265"/>
      <c r="F84" s="265"/>
      <c r="G84" s="265"/>
      <c r="H84" s="269" t="s">
        <v>299</v>
      </c>
      <c r="I84" s="270">
        <v>61</v>
      </c>
      <c r="J84" s="271">
        <f>J85+J86</f>
        <v>0</v>
      </c>
      <c r="K84" s="271">
        <f>K85+K86</f>
        <v>0</v>
      </c>
      <c r="L84" s="265" t="s">
        <v>282</v>
      </c>
      <c r="M84" s="271">
        <f>M85+M86</f>
        <v>0</v>
      </c>
    </row>
    <row r="85" spans="2:13" ht="12.75" hidden="1" collapsed="1">
      <c r="B85" s="265">
        <v>2</v>
      </c>
      <c r="C85" s="265">
        <v>6</v>
      </c>
      <c r="D85" s="265">
        <v>1</v>
      </c>
      <c r="E85" s="265">
        <v>1</v>
      </c>
      <c r="F85" s="265">
        <v>1</v>
      </c>
      <c r="G85" s="265">
        <v>1</v>
      </c>
      <c r="H85" s="269" t="s">
        <v>300</v>
      </c>
      <c r="I85" s="270">
        <v>62</v>
      </c>
      <c r="J85" s="273"/>
      <c r="K85" s="272"/>
      <c r="L85" s="265" t="s">
        <v>282</v>
      </c>
      <c r="M85" s="272"/>
    </row>
    <row r="86" spans="2:13" ht="12.75" hidden="1" collapsed="1">
      <c r="B86" s="265">
        <v>2</v>
      </c>
      <c r="C86" s="265">
        <v>6</v>
      </c>
      <c r="D86" s="265">
        <v>1</v>
      </c>
      <c r="E86" s="265">
        <v>1</v>
      </c>
      <c r="F86" s="265">
        <v>1</v>
      </c>
      <c r="G86" s="265">
        <v>2</v>
      </c>
      <c r="H86" s="269" t="s">
        <v>301</v>
      </c>
      <c r="I86" s="270">
        <v>63</v>
      </c>
      <c r="J86" s="273"/>
      <c r="K86" s="272"/>
      <c r="L86" s="265" t="s">
        <v>282</v>
      </c>
      <c r="M86" s="272"/>
    </row>
    <row r="87" spans="2:13" ht="15" customHeight="1" hidden="1" collapsed="1">
      <c r="B87" s="265">
        <v>2</v>
      </c>
      <c r="C87" s="265">
        <v>6</v>
      </c>
      <c r="D87" s="265">
        <v>2</v>
      </c>
      <c r="E87" s="265"/>
      <c r="F87" s="265"/>
      <c r="G87" s="265"/>
      <c r="H87" s="269" t="s">
        <v>302</v>
      </c>
      <c r="I87" s="270">
        <v>64</v>
      </c>
      <c r="J87" s="271">
        <f>J88</f>
        <v>0</v>
      </c>
      <c r="K87" s="271">
        <f>K88</f>
        <v>0</v>
      </c>
      <c r="L87" s="265" t="s">
        <v>282</v>
      </c>
      <c r="M87" s="271">
        <f>M88</f>
        <v>0</v>
      </c>
    </row>
    <row r="88" spans="2:13" ht="17.25" customHeight="1" hidden="1" collapsed="1">
      <c r="B88" s="265">
        <v>2</v>
      </c>
      <c r="C88" s="265">
        <v>6</v>
      </c>
      <c r="D88" s="265">
        <v>2</v>
      </c>
      <c r="E88" s="265">
        <v>1</v>
      </c>
      <c r="F88" s="265">
        <v>1</v>
      </c>
      <c r="G88" s="265">
        <v>1</v>
      </c>
      <c r="H88" s="269" t="s">
        <v>302</v>
      </c>
      <c r="I88" s="270">
        <v>65</v>
      </c>
      <c r="J88" s="273"/>
      <c r="K88" s="272"/>
      <c r="L88" s="265" t="s">
        <v>282</v>
      </c>
      <c r="M88" s="273"/>
    </row>
    <row r="89" spans="2:13" ht="14.25" customHeight="1" hidden="1" collapsed="1">
      <c r="B89" s="265">
        <v>2</v>
      </c>
      <c r="C89" s="265">
        <v>6</v>
      </c>
      <c r="D89" s="265">
        <v>3</v>
      </c>
      <c r="E89" s="265"/>
      <c r="F89" s="265"/>
      <c r="G89" s="265"/>
      <c r="H89" s="269" t="s">
        <v>303</v>
      </c>
      <c r="I89" s="270">
        <v>66</v>
      </c>
      <c r="J89" s="274">
        <f>J90</f>
        <v>0</v>
      </c>
      <c r="K89" s="274">
        <f>K90</f>
        <v>0</v>
      </c>
      <c r="L89" s="265" t="s">
        <v>282</v>
      </c>
      <c r="M89" s="274">
        <f>M90</f>
        <v>0</v>
      </c>
    </row>
    <row r="90" spans="2:13" ht="15" customHeight="1" hidden="1" collapsed="1">
      <c r="B90" s="265">
        <v>2</v>
      </c>
      <c r="C90" s="265">
        <v>6</v>
      </c>
      <c r="D90" s="265">
        <v>3</v>
      </c>
      <c r="E90" s="265">
        <v>1</v>
      </c>
      <c r="F90" s="265">
        <v>1</v>
      </c>
      <c r="G90" s="265">
        <v>1</v>
      </c>
      <c r="H90" s="269" t="s">
        <v>303</v>
      </c>
      <c r="I90" s="270">
        <v>67</v>
      </c>
      <c r="J90" s="272"/>
      <c r="K90" s="272"/>
      <c r="L90" s="265" t="s">
        <v>282</v>
      </c>
      <c r="M90" s="272"/>
    </row>
    <row r="91" spans="2:13" ht="21" customHeight="1" hidden="1" collapsed="1">
      <c r="B91" s="265">
        <v>2</v>
      </c>
      <c r="C91" s="265">
        <v>6</v>
      </c>
      <c r="D91" s="265">
        <v>4</v>
      </c>
      <c r="E91" s="265"/>
      <c r="F91" s="265"/>
      <c r="G91" s="265"/>
      <c r="H91" s="269" t="s">
        <v>100</v>
      </c>
      <c r="I91" s="270">
        <v>68</v>
      </c>
      <c r="J91" s="271">
        <f>J92</f>
        <v>0</v>
      </c>
      <c r="K91" s="271">
        <f>K92</f>
        <v>0</v>
      </c>
      <c r="L91" s="265" t="s">
        <v>282</v>
      </c>
      <c r="M91" s="271">
        <f>M92</f>
        <v>0</v>
      </c>
    </row>
    <row r="92" spans="2:13" ht="22.5" customHeight="1" hidden="1" collapsed="1">
      <c r="B92" s="265">
        <v>2</v>
      </c>
      <c r="C92" s="265">
        <v>6</v>
      </c>
      <c r="D92" s="265">
        <v>4</v>
      </c>
      <c r="E92" s="265">
        <v>1</v>
      </c>
      <c r="F92" s="265">
        <v>1</v>
      </c>
      <c r="G92" s="265">
        <v>1</v>
      </c>
      <c r="H92" s="269" t="s">
        <v>100</v>
      </c>
      <c r="I92" s="270">
        <v>69</v>
      </c>
      <c r="J92" s="272"/>
      <c r="K92" s="272"/>
      <c r="L92" s="265" t="s">
        <v>282</v>
      </c>
      <c r="M92" s="272"/>
    </row>
    <row r="93" spans="2:13" ht="24.75" customHeight="1" hidden="1" collapsed="1">
      <c r="B93" s="265">
        <v>2</v>
      </c>
      <c r="C93" s="265">
        <v>6</v>
      </c>
      <c r="D93" s="265">
        <v>5</v>
      </c>
      <c r="E93" s="265"/>
      <c r="F93" s="265"/>
      <c r="G93" s="265"/>
      <c r="H93" s="269" t="s">
        <v>101</v>
      </c>
      <c r="I93" s="270">
        <v>70</v>
      </c>
      <c r="J93" s="271">
        <f>J94</f>
        <v>0</v>
      </c>
      <c r="K93" s="271">
        <f>K94</f>
        <v>0</v>
      </c>
      <c r="L93" s="265" t="s">
        <v>282</v>
      </c>
      <c r="M93" s="271">
        <f>M94</f>
        <v>0</v>
      </c>
    </row>
    <row r="94" spans="2:13" ht="24" customHeight="1" hidden="1" collapsed="1">
      <c r="B94" s="265">
        <v>2</v>
      </c>
      <c r="C94" s="265">
        <v>6</v>
      </c>
      <c r="D94" s="265">
        <v>5</v>
      </c>
      <c r="E94" s="265">
        <v>1</v>
      </c>
      <c r="F94" s="265">
        <v>1</v>
      </c>
      <c r="G94" s="265">
        <v>1</v>
      </c>
      <c r="H94" s="269" t="s">
        <v>101</v>
      </c>
      <c r="I94" s="270">
        <v>71</v>
      </c>
      <c r="J94" s="272"/>
      <c r="K94" s="272"/>
      <c r="L94" s="265" t="s">
        <v>282</v>
      </c>
      <c r="M94" s="272"/>
    </row>
    <row r="95" spans="2:13" ht="15" customHeight="1">
      <c r="B95" s="264">
        <v>2</v>
      </c>
      <c r="C95" s="264">
        <v>7</v>
      </c>
      <c r="D95" s="264"/>
      <c r="E95" s="264"/>
      <c r="F95" s="264"/>
      <c r="G95" s="264"/>
      <c r="H95" s="266" t="s">
        <v>304</v>
      </c>
      <c r="I95" s="267">
        <v>72</v>
      </c>
      <c r="J95" s="268">
        <f>J96+J99+J103</f>
        <v>308.48</v>
      </c>
      <c r="K95" s="268">
        <f>K96+K99+K103</f>
        <v>0</v>
      </c>
      <c r="L95" s="265" t="s">
        <v>282</v>
      </c>
      <c r="M95" s="268">
        <f>M96+M99+M103</f>
        <v>0</v>
      </c>
    </row>
    <row r="96" spans="2:13" ht="15" customHeight="1" hidden="1" collapsed="1">
      <c r="B96" s="265">
        <v>2</v>
      </c>
      <c r="C96" s="265">
        <v>7</v>
      </c>
      <c r="D96" s="265">
        <v>1</v>
      </c>
      <c r="E96" s="265"/>
      <c r="F96" s="265"/>
      <c r="G96" s="265"/>
      <c r="H96" s="269" t="s">
        <v>105</v>
      </c>
      <c r="I96" s="270">
        <v>73</v>
      </c>
      <c r="J96" s="271">
        <f>J97+J98</f>
        <v>0</v>
      </c>
      <c r="K96" s="271">
        <f>K97+K98</f>
        <v>0</v>
      </c>
      <c r="L96" s="265" t="s">
        <v>282</v>
      </c>
      <c r="M96" s="271">
        <f>M97+M98</f>
        <v>0</v>
      </c>
    </row>
    <row r="97" spans="2:13" ht="12.75" customHeight="1" hidden="1" collapsed="1">
      <c r="B97" s="265">
        <v>2</v>
      </c>
      <c r="C97" s="265">
        <v>7</v>
      </c>
      <c r="D97" s="265">
        <v>1</v>
      </c>
      <c r="E97" s="265">
        <v>1</v>
      </c>
      <c r="F97" s="265">
        <v>1</v>
      </c>
      <c r="G97" s="265">
        <v>1</v>
      </c>
      <c r="H97" s="269" t="s">
        <v>106</v>
      </c>
      <c r="I97" s="270">
        <v>74</v>
      </c>
      <c r="J97" s="272"/>
      <c r="K97" s="272"/>
      <c r="L97" s="265" t="s">
        <v>282</v>
      </c>
      <c r="M97" s="272"/>
    </row>
    <row r="98" spans="2:13" ht="12.75" customHeight="1" hidden="1" collapsed="1">
      <c r="B98" s="265">
        <v>2</v>
      </c>
      <c r="C98" s="265">
        <v>7</v>
      </c>
      <c r="D98" s="265">
        <v>1</v>
      </c>
      <c r="E98" s="265">
        <v>1</v>
      </c>
      <c r="F98" s="265">
        <v>1</v>
      </c>
      <c r="G98" s="265">
        <v>2</v>
      </c>
      <c r="H98" s="269" t="s">
        <v>107</v>
      </c>
      <c r="I98" s="270">
        <v>75</v>
      </c>
      <c r="J98" s="272"/>
      <c r="K98" s="272"/>
      <c r="L98" s="265" t="s">
        <v>282</v>
      </c>
      <c r="M98" s="272"/>
    </row>
    <row r="99" spans="2:13" ht="22.5" customHeight="1">
      <c r="B99" s="265">
        <v>2</v>
      </c>
      <c r="C99" s="265">
        <v>7</v>
      </c>
      <c r="D99" s="265">
        <v>2</v>
      </c>
      <c r="E99" s="265"/>
      <c r="F99" s="265"/>
      <c r="G99" s="265"/>
      <c r="H99" s="269" t="s">
        <v>305</v>
      </c>
      <c r="I99" s="270">
        <v>76</v>
      </c>
      <c r="J99" s="271">
        <f>J100+J101+J102</f>
        <v>308.48</v>
      </c>
      <c r="K99" s="271">
        <f>K100+K101+K102</f>
        <v>0</v>
      </c>
      <c r="L99" s="265" t="s">
        <v>282</v>
      </c>
      <c r="M99" s="271">
        <f>M100+M101+M102</f>
        <v>0</v>
      </c>
    </row>
    <row r="100" spans="2:13" ht="12.75" hidden="1" collapsed="1">
      <c r="B100" s="265">
        <v>2</v>
      </c>
      <c r="C100" s="265">
        <v>7</v>
      </c>
      <c r="D100" s="265">
        <v>2</v>
      </c>
      <c r="E100" s="265">
        <v>1</v>
      </c>
      <c r="F100" s="265">
        <v>1</v>
      </c>
      <c r="G100" s="265">
        <v>1</v>
      </c>
      <c r="H100" s="269" t="s">
        <v>306</v>
      </c>
      <c r="I100" s="270">
        <v>77</v>
      </c>
      <c r="J100" s="273"/>
      <c r="K100" s="272"/>
      <c r="L100" s="265" t="s">
        <v>282</v>
      </c>
      <c r="M100" s="272"/>
    </row>
    <row r="101" spans="2:13" ht="12.75">
      <c r="B101" s="265">
        <v>2</v>
      </c>
      <c r="C101" s="265">
        <v>7</v>
      </c>
      <c r="D101" s="265">
        <v>2</v>
      </c>
      <c r="E101" s="265">
        <v>1</v>
      </c>
      <c r="F101" s="265">
        <v>1</v>
      </c>
      <c r="G101" s="265">
        <v>2</v>
      </c>
      <c r="H101" s="269" t="s">
        <v>307</v>
      </c>
      <c r="I101" s="270">
        <v>78</v>
      </c>
      <c r="J101" s="273">
        <v>308.48</v>
      </c>
      <c r="K101" s="272"/>
      <c r="L101" s="265" t="s">
        <v>282</v>
      </c>
      <c r="M101" s="272"/>
    </row>
    <row r="102" spans="2:13" ht="12.75" hidden="1" collapsed="1">
      <c r="B102" s="265">
        <v>2</v>
      </c>
      <c r="C102" s="265">
        <v>7</v>
      </c>
      <c r="D102" s="265">
        <v>2</v>
      </c>
      <c r="E102" s="265">
        <v>2</v>
      </c>
      <c r="F102" s="265">
        <v>1</v>
      </c>
      <c r="G102" s="265">
        <v>1</v>
      </c>
      <c r="H102" s="269" t="s">
        <v>112</v>
      </c>
      <c r="I102" s="270">
        <v>79</v>
      </c>
      <c r="J102" s="273"/>
      <c r="K102" s="272"/>
      <c r="L102" s="265" t="s">
        <v>282</v>
      </c>
      <c r="M102" s="272"/>
    </row>
    <row r="103" spans="2:13" ht="12.75" hidden="1" collapsed="1">
      <c r="B103" s="265">
        <v>2</v>
      </c>
      <c r="C103" s="265">
        <v>7</v>
      </c>
      <c r="D103" s="265">
        <v>3</v>
      </c>
      <c r="E103" s="265"/>
      <c r="F103" s="265"/>
      <c r="G103" s="265"/>
      <c r="H103" s="269" t="s">
        <v>308</v>
      </c>
      <c r="I103" s="270">
        <v>80</v>
      </c>
      <c r="J103" s="271">
        <f>J104+J105</f>
        <v>0</v>
      </c>
      <c r="K103" s="271">
        <f>K104+K105</f>
        <v>0</v>
      </c>
      <c r="L103" s="265" t="s">
        <v>282</v>
      </c>
      <c r="M103" s="271">
        <f>M104+M105</f>
        <v>0</v>
      </c>
    </row>
    <row r="104" spans="2:13" ht="13.5" customHeight="1" hidden="1" collapsed="1">
      <c r="B104" s="265">
        <v>2</v>
      </c>
      <c r="C104" s="265">
        <v>7</v>
      </c>
      <c r="D104" s="265">
        <v>3</v>
      </c>
      <c r="E104" s="265">
        <v>1</v>
      </c>
      <c r="F104" s="265">
        <v>1</v>
      </c>
      <c r="G104" s="265">
        <v>1</v>
      </c>
      <c r="H104" s="269" t="s">
        <v>309</v>
      </c>
      <c r="I104" s="270">
        <v>81</v>
      </c>
      <c r="J104" s="272"/>
      <c r="K104" s="272"/>
      <c r="L104" s="265" t="s">
        <v>282</v>
      </c>
      <c r="M104" s="272"/>
    </row>
    <row r="105" spans="2:13" ht="15" customHeight="1" hidden="1" collapsed="1">
      <c r="B105" s="265">
        <v>2</v>
      </c>
      <c r="C105" s="265">
        <v>7</v>
      </c>
      <c r="D105" s="265">
        <v>3</v>
      </c>
      <c r="E105" s="265">
        <v>1</v>
      </c>
      <c r="F105" s="265">
        <v>1</v>
      </c>
      <c r="G105" s="265">
        <v>2</v>
      </c>
      <c r="H105" s="269" t="s">
        <v>115</v>
      </c>
      <c r="I105" s="270">
        <v>82</v>
      </c>
      <c r="J105" s="272"/>
      <c r="K105" s="272"/>
      <c r="L105" s="265" t="s">
        <v>282</v>
      </c>
      <c r="M105" s="272"/>
    </row>
    <row r="106" spans="2:13" ht="12.75" hidden="1" collapsed="1">
      <c r="B106" s="264">
        <v>2</v>
      </c>
      <c r="C106" s="264">
        <v>8</v>
      </c>
      <c r="D106" s="264"/>
      <c r="E106" s="264"/>
      <c r="F106" s="264"/>
      <c r="G106" s="264"/>
      <c r="H106" s="266" t="s">
        <v>116</v>
      </c>
      <c r="I106" s="267">
        <v>83</v>
      </c>
      <c r="J106" s="268">
        <f>J107+J111</f>
        <v>0</v>
      </c>
      <c r="K106" s="268">
        <f>K107+K111</f>
        <v>0</v>
      </c>
      <c r="L106" s="265" t="s">
        <v>282</v>
      </c>
      <c r="M106" s="268">
        <f>M107+M111</f>
        <v>0</v>
      </c>
    </row>
    <row r="107" spans="2:13" ht="14.25" customHeight="1" hidden="1" collapsed="1">
      <c r="B107" s="265">
        <v>2</v>
      </c>
      <c r="C107" s="265">
        <v>8</v>
      </c>
      <c r="D107" s="265">
        <v>1</v>
      </c>
      <c r="E107" s="265">
        <v>1</v>
      </c>
      <c r="F107" s="265"/>
      <c r="G107" s="265"/>
      <c r="H107" s="269" t="s">
        <v>117</v>
      </c>
      <c r="I107" s="270">
        <v>84</v>
      </c>
      <c r="J107" s="271">
        <f>J108+J109+J110</f>
        <v>0</v>
      </c>
      <c r="K107" s="271">
        <f>K108+K109+K110</f>
        <v>0</v>
      </c>
      <c r="L107" s="265" t="s">
        <v>282</v>
      </c>
      <c r="M107" s="271">
        <f>M108+M109+M110</f>
        <v>0</v>
      </c>
    </row>
    <row r="108" spans="2:13" ht="12.75" hidden="1" collapsed="1">
      <c r="B108" s="265">
        <v>2</v>
      </c>
      <c r="C108" s="265">
        <v>8</v>
      </c>
      <c r="D108" s="265">
        <v>1</v>
      </c>
      <c r="E108" s="265">
        <v>1</v>
      </c>
      <c r="F108" s="265">
        <v>1</v>
      </c>
      <c r="G108" s="265">
        <v>1</v>
      </c>
      <c r="H108" s="269" t="s">
        <v>310</v>
      </c>
      <c r="I108" s="270">
        <v>85</v>
      </c>
      <c r="J108" s="272"/>
      <c r="K108" s="272"/>
      <c r="L108" s="265" t="s">
        <v>282</v>
      </c>
      <c r="M108" s="272"/>
    </row>
    <row r="109" spans="2:13" ht="15" customHeight="1" hidden="1" collapsed="1">
      <c r="B109" s="265">
        <v>2</v>
      </c>
      <c r="C109" s="265">
        <v>8</v>
      </c>
      <c r="D109" s="265">
        <v>1</v>
      </c>
      <c r="E109" s="265">
        <v>1</v>
      </c>
      <c r="F109" s="265">
        <v>1</v>
      </c>
      <c r="G109" s="265">
        <v>2</v>
      </c>
      <c r="H109" s="269" t="s">
        <v>311</v>
      </c>
      <c r="I109" s="270">
        <v>86</v>
      </c>
      <c r="J109" s="272"/>
      <c r="K109" s="272"/>
      <c r="L109" s="265" t="s">
        <v>282</v>
      </c>
      <c r="M109" s="272"/>
    </row>
    <row r="110" spans="2:13" ht="15" customHeight="1" hidden="1" collapsed="1">
      <c r="B110" s="265">
        <v>2</v>
      </c>
      <c r="C110" s="265">
        <v>8</v>
      </c>
      <c r="D110" s="265">
        <v>1</v>
      </c>
      <c r="E110" s="265">
        <v>1</v>
      </c>
      <c r="F110" s="265">
        <v>1</v>
      </c>
      <c r="G110" s="265">
        <v>3</v>
      </c>
      <c r="H110" s="269" t="s">
        <v>312</v>
      </c>
      <c r="I110" s="270">
        <v>87</v>
      </c>
      <c r="J110" s="272"/>
      <c r="K110" s="272"/>
      <c r="L110" s="265" t="s">
        <v>282</v>
      </c>
      <c r="M110" s="272"/>
    </row>
    <row r="111" spans="2:13" ht="12.75" hidden="1" collapsed="1">
      <c r="B111" s="265">
        <v>2</v>
      </c>
      <c r="C111" s="265">
        <v>8</v>
      </c>
      <c r="D111" s="265">
        <v>1</v>
      </c>
      <c r="E111" s="265">
        <v>2</v>
      </c>
      <c r="F111" s="265"/>
      <c r="G111" s="265"/>
      <c r="H111" s="269" t="s">
        <v>121</v>
      </c>
      <c r="I111" s="270">
        <v>88</v>
      </c>
      <c r="J111" s="271">
        <f>J112</f>
        <v>0</v>
      </c>
      <c r="K111" s="271">
        <f>K112</f>
        <v>0</v>
      </c>
      <c r="L111" s="265" t="s">
        <v>282</v>
      </c>
      <c r="M111" s="271">
        <f>M112</f>
        <v>0</v>
      </c>
    </row>
    <row r="112" spans="2:13" ht="12.75" hidden="1" collapsed="1">
      <c r="B112" s="265">
        <v>2</v>
      </c>
      <c r="C112" s="265">
        <v>8</v>
      </c>
      <c r="D112" s="265">
        <v>1</v>
      </c>
      <c r="E112" s="265">
        <v>2</v>
      </c>
      <c r="F112" s="265">
        <v>1</v>
      </c>
      <c r="G112" s="265">
        <v>1</v>
      </c>
      <c r="H112" s="269" t="s">
        <v>121</v>
      </c>
      <c r="I112" s="270">
        <v>89</v>
      </c>
      <c r="J112" s="272"/>
      <c r="K112" s="272"/>
      <c r="L112" s="265" t="s">
        <v>282</v>
      </c>
      <c r="M112" s="272"/>
    </row>
    <row r="113" spans="2:13" ht="30.75" customHeight="1" hidden="1" collapsed="1">
      <c r="B113" s="264">
        <v>2</v>
      </c>
      <c r="C113" s="264">
        <v>9</v>
      </c>
      <c r="D113" s="264"/>
      <c r="E113" s="264"/>
      <c r="F113" s="264"/>
      <c r="G113" s="264"/>
      <c r="H113" s="266" t="s">
        <v>313</v>
      </c>
      <c r="I113" s="267">
        <v>90</v>
      </c>
      <c r="J113" s="268">
        <f>J114+J116</f>
        <v>0</v>
      </c>
      <c r="K113" s="268">
        <f>K114+K116</f>
        <v>0</v>
      </c>
      <c r="L113" s="265" t="s">
        <v>282</v>
      </c>
      <c r="M113" s="268">
        <f>M114+M116</f>
        <v>0</v>
      </c>
    </row>
    <row r="114" spans="2:13" ht="35.25" customHeight="1" hidden="1" collapsed="1">
      <c r="B114" s="265">
        <v>2</v>
      </c>
      <c r="C114" s="265">
        <v>9</v>
      </c>
      <c r="D114" s="265">
        <v>1</v>
      </c>
      <c r="E114" s="265"/>
      <c r="F114" s="265"/>
      <c r="G114" s="265"/>
      <c r="H114" s="269" t="s">
        <v>314</v>
      </c>
      <c r="I114" s="270">
        <v>91</v>
      </c>
      <c r="J114" s="271">
        <f>J115</f>
        <v>0</v>
      </c>
      <c r="K114" s="271">
        <f>K115</f>
        <v>0</v>
      </c>
      <c r="L114" s="265" t="s">
        <v>282</v>
      </c>
      <c r="M114" s="271">
        <f>M115</f>
        <v>0</v>
      </c>
    </row>
    <row r="115" spans="2:13" ht="34.5" customHeight="1" hidden="1" collapsed="1">
      <c r="B115" s="265">
        <v>2</v>
      </c>
      <c r="C115" s="265">
        <v>9</v>
      </c>
      <c r="D115" s="265">
        <v>1</v>
      </c>
      <c r="E115" s="265">
        <v>1</v>
      </c>
      <c r="F115" s="265">
        <v>1</v>
      </c>
      <c r="G115" s="265">
        <v>1</v>
      </c>
      <c r="H115" s="269" t="s">
        <v>314</v>
      </c>
      <c r="I115" s="270">
        <v>92</v>
      </c>
      <c r="J115" s="272"/>
      <c r="K115" s="272"/>
      <c r="L115" s="265" t="s">
        <v>282</v>
      </c>
      <c r="M115" s="272"/>
    </row>
    <row r="116" spans="2:13" ht="33" customHeight="1" hidden="1" collapsed="1">
      <c r="B116" s="265">
        <v>2</v>
      </c>
      <c r="C116" s="265">
        <v>9</v>
      </c>
      <c r="D116" s="265">
        <v>2</v>
      </c>
      <c r="E116" s="265"/>
      <c r="F116" s="265"/>
      <c r="G116" s="265"/>
      <c r="H116" s="269" t="s">
        <v>315</v>
      </c>
      <c r="I116" s="270">
        <v>93</v>
      </c>
      <c r="J116" s="271">
        <f>J117+J121</f>
        <v>0</v>
      </c>
      <c r="K116" s="271">
        <f>K117+K121</f>
        <v>0</v>
      </c>
      <c r="L116" s="265" t="s">
        <v>282</v>
      </c>
      <c r="M116" s="271">
        <f>M117+M121</f>
        <v>0</v>
      </c>
    </row>
    <row r="117" spans="2:13" ht="32.25" customHeight="1" hidden="1" collapsed="1">
      <c r="B117" s="265">
        <v>2</v>
      </c>
      <c r="C117" s="265">
        <v>9</v>
      </c>
      <c r="D117" s="265">
        <v>2</v>
      </c>
      <c r="E117" s="265">
        <v>1</v>
      </c>
      <c r="F117" s="265"/>
      <c r="G117" s="265"/>
      <c r="H117" s="269" t="s">
        <v>126</v>
      </c>
      <c r="I117" s="270">
        <v>94</v>
      </c>
      <c r="J117" s="271">
        <f>J118+J119+J120</f>
        <v>0</v>
      </c>
      <c r="K117" s="271">
        <f>K118+K119+K120</f>
        <v>0</v>
      </c>
      <c r="L117" s="265" t="s">
        <v>282</v>
      </c>
      <c r="M117" s="271">
        <f>M118+M119+M120</f>
        <v>0</v>
      </c>
    </row>
    <row r="118" spans="2:13" ht="44.25" customHeight="1" hidden="1" collapsed="1">
      <c r="B118" s="265">
        <v>2</v>
      </c>
      <c r="C118" s="265">
        <v>9</v>
      </c>
      <c r="D118" s="265">
        <v>2</v>
      </c>
      <c r="E118" s="265">
        <v>1</v>
      </c>
      <c r="F118" s="265">
        <v>1</v>
      </c>
      <c r="G118" s="265">
        <v>1</v>
      </c>
      <c r="H118" s="269" t="s">
        <v>128</v>
      </c>
      <c r="I118" s="270">
        <v>95</v>
      </c>
      <c r="J118" s="272"/>
      <c r="K118" s="272"/>
      <c r="L118" s="265" t="s">
        <v>282</v>
      </c>
      <c r="M118" s="272"/>
    </row>
    <row r="119" spans="2:13" ht="46.5" customHeight="1" hidden="1" collapsed="1">
      <c r="B119" s="265">
        <v>2</v>
      </c>
      <c r="C119" s="265">
        <v>9</v>
      </c>
      <c r="D119" s="265">
        <v>2</v>
      </c>
      <c r="E119" s="265">
        <v>1</v>
      </c>
      <c r="F119" s="265">
        <v>1</v>
      </c>
      <c r="G119" s="265">
        <v>2</v>
      </c>
      <c r="H119" s="269" t="s">
        <v>129</v>
      </c>
      <c r="I119" s="270">
        <v>96</v>
      </c>
      <c r="J119" s="272"/>
      <c r="K119" s="272"/>
      <c r="L119" s="265" t="s">
        <v>282</v>
      </c>
      <c r="M119" s="272"/>
    </row>
    <row r="120" spans="2:13" ht="44.25" customHeight="1" hidden="1" collapsed="1">
      <c r="B120" s="265">
        <v>2</v>
      </c>
      <c r="C120" s="265">
        <v>9</v>
      </c>
      <c r="D120" s="265">
        <v>2</v>
      </c>
      <c r="E120" s="265">
        <v>1</v>
      </c>
      <c r="F120" s="265">
        <v>1</v>
      </c>
      <c r="G120" s="265">
        <v>3</v>
      </c>
      <c r="H120" s="269" t="s">
        <v>130</v>
      </c>
      <c r="I120" s="270">
        <v>97</v>
      </c>
      <c r="J120" s="272"/>
      <c r="K120" s="272"/>
      <c r="L120" s="265" t="s">
        <v>282</v>
      </c>
      <c r="M120" s="272"/>
    </row>
    <row r="121" spans="2:13" ht="34.5" customHeight="1" hidden="1" collapsed="1">
      <c r="B121" s="265">
        <v>2</v>
      </c>
      <c r="C121" s="265">
        <v>9</v>
      </c>
      <c r="D121" s="265">
        <v>2</v>
      </c>
      <c r="E121" s="265">
        <v>2</v>
      </c>
      <c r="F121" s="265"/>
      <c r="G121" s="265"/>
      <c r="H121" s="269" t="s">
        <v>316</v>
      </c>
      <c r="I121" s="270">
        <v>98</v>
      </c>
      <c r="J121" s="271">
        <f>J122</f>
        <v>0</v>
      </c>
      <c r="K121" s="271">
        <f>K122</f>
        <v>0</v>
      </c>
      <c r="L121" s="265" t="s">
        <v>282</v>
      </c>
      <c r="M121" s="271">
        <f>M122</f>
        <v>0</v>
      </c>
    </row>
    <row r="122" spans="2:13" ht="33" customHeight="1" hidden="1" collapsed="1">
      <c r="B122" s="265">
        <v>2</v>
      </c>
      <c r="C122" s="265">
        <v>9</v>
      </c>
      <c r="D122" s="265">
        <v>2</v>
      </c>
      <c r="E122" s="265">
        <v>2</v>
      </c>
      <c r="F122" s="265">
        <v>1</v>
      </c>
      <c r="G122" s="265"/>
      <c r="H122" s="269" t="s">
        <v>317</v>
      </c>
      <c r="I122" s="270">
        <v>99</v>
      </c>
      <c r="J122" s="271">
        <f>J123+J124+J125</f>
        <v>0</v>
      </c>
      <c r="K122" s="271">
        <f>K123+K124+K125</f>
        <v>0</v>
      </c>
      <c r="L122" s="265" t="s">
        <v>282</v>
      </c>
      <c r="M122" s="271">
        <f>M123+M124+M125</f>
        <v>0</v>
      </c>
    </row>
    <row r="123" spans="2:13" ht="43.5" customHeight="1" hidden="1" collapsed="1">
      <c r="B123" s="265">
        <v>2</v>
      </c>
      <c r="C123" s="265">
        <v>9</v>
      </c>
      <c r="D123" s="265">
        <v>2</v>
      </c>
      <c r="E123" s="265">
        <v>2</v>
      </c>
      <c r="F123" s="265">
        <v>1</v>
      </c>
      <c r="G123" s="265">
        <v>1</v>
      </c>
      <c r="H123" s="269" t="s">
        <v>318</v>
      </c>
      <c r="I123" s="270">
        <v>100</v>
      </c>
      <c r="J123" s="272"/>
      <c r="K123" s="272"/>
      <c r="L123" s="265" t="s">
        <v>282</v>
      </c>
      <c r="M123" s="272"/>
    </row>
    <row r="124" spans="2:13" ht="45.75" customHeight="1" hidden="1" collapsed="1">
      <c r="B124" s="265">
        <v>2</v>
      </c>
      <c r="C124" s="265">
        <v>9</v>
      </c>
      <c r="D124" s="265">
        <v>2</v>
      </c>
      <c r="E124" s="265">
        <v>2</v>
      </c>
      <c r="F124" s="265">
        <v>1</v>
      </c>
      <c r="G124" s="265">
        <v>2</v>
      </c>
      <c r="H124" s="269" t="s">
        <v>319</v>
      </c>
      <c r="I124" s="270">
        <v>101</v>
      </c>
      <c r="J124" s="272"/>
      <c r="K124" s="272"/>
      <c r="L124" s="265" t="s">
        <v>282</v>
      </c>
      <c r="M124" s="272"/>
    </row>
    <row r="125" spans="2:13" ht="45" customHeight="1" hidden="1" collapsed="1">
      <c r="B125" s="265">
        <v>2</v>
      </c>
      <c r="C125" s="265">
        <v>9</v>
      </c>
      <c r="D125" s="265">
        <v>2</v>
      </c>
      <c r="E125" s="265">
        <v>2</v>
      </c>
      <c r="F125" s="265">
        <v>1</v>
      </c>
      <c r="G125" s="265">
        <v>3</v>
      </c>
      <c r="H125" s="269" t="s">
        <v>320</v>
      </c>
      <c r="I125" s="270">
        <v>102</v>
      </c>
      <c r="J125" s="272"/>
      <c r="K125" s="272"/>
      <c r="L125" s="265" t="s">
        <v>282</v>
      </c>
      <c r="M125" s="272"/>
    </row>
    <row r="126" spans="2:13" ht="42.75" customHeight="1" hidden="1" collapsed="1">
      <c r="B126" s="264">
        <v>3</v>
      </c>
      <c r="C126" s="264"/>
      <c r="D126" s="264"/>
      <c r="E126" s="264"/>
      <c r="F126" s="264"/>
      <c r="G126" s="264"/>
      <c r="H126" s="266" t="s">
        <v>321</v>
      </c>
      <c r="I126" s="267">
        <v>103</v>
      </c>
      <c r="J126" s="268">
        <f>J127+J158+J159</f>
        <v>0</v>
      </c>
      <c r="K126" s="268">
        <f>K127+K158+K159</f>
        <v>0</v>
      </c>
      <c r="L126" s="265" t="s">
        <v>282</v>
      </c>
      <c r="M126" s="268">
        <f>M127+M158+M159</f>
        <v>0</v>
      </c>
    </row>
    <row r="127" spans="2:13" ht="19.5" customHeight="1" hidden="1" collapsed="1">
      <c r="B127" s="264">
        <v>3</v>
      </c>
      <c r="C127" s="264">
        <v>1</v>
      </c>
      <c r="D127" s="265"/>
      <c r="E127" s="265"/>
      <c r="F127" s="265"/>
      <c r="G127" s="265"/>
      <c r="H127" s="266" t="s">
        <v>137</v>
      </c>
      <c r="I127" s="267">
        <v>104</v>
      </c>
      <c r="J127" s="268">
        <f>J128+J141+J146+J156+J157</f>
        <v>0</v>
      </c>
      <c r="K127" s="268">
        <f>K128+K141+K146+K156+K157</f>
        <v>0</v>
      </c>
      <c r="L127" s="265" t="s">
        <v>282</v>
      </c>
      <c r="M127" s="268">
        <f>M128+M141+M146+M156+M157</f>
        <v>0</v>
      </c>
    </row>
    <row r="128" spans="2:13" ht="22.5" customHeight="1" hidden="1" collapsed="1">
      <c r="B128" s="265">
        <v>3</v>
      </c>
      <c r="C128" s="265">
        <v>1</v>
      </c>
      <c r="D128" s="265">
        <v>1</v>
      </c>
      <c r="E128" s="265"/>
      <c r="F128" s="265"/>
      <c r="G128" s="265"/>
      <c r="H128" s="269" t="s">
        <v>138</v>
      </c>
      <c r="I128" s="270">
        <v>105</v>
      </c>
      <c r="J128" s="271">
        <f>J129+J131+J135+J139+J140</f>
        <v>0</v>
      </c>
      <c r="K128" s="271">
        <f>K129+K131+K135+K139+K140</f>
        <v>0</v>
      </c>
      <c r="L128" s="265" t="s">
        <v>282</v>
      </c>
      <c r="M128" s="271">
        <f>M129+M131+M135+M139+M140</f>
        <v>0</v>
      </c>
    </row>
    <row r="129" spans="2:13" ht="12.75" hidden="1" collapsed="1">
      <c r="B129" s="265">
        <v>3</v>
      </c>
      <c r="C129" s="265">
        <v>1</v>
      </c>
      <c r="D129" s="265">
        <v>1</v>
      </c>
      <c r="E129" s="265">
        <v>1</v>
      </c>
      <c r="F129" s="265"/>
      <c r="G129" s="265"/>
      <c r="H129" s="269" t="s">
        <v>322</v>
      </c>
      <c r="I129" s="270">
        <v>106</v>
      </c>
      <c r="J129" s="271">
        <f>J130</f>
        <v>0</v>
      </c>
      <c r="K129" s="271">
        <f>K130</f>
        <v>0</v>
      </c>
      <c r="L129" s="265" t="s">
        <v>282</v>
      </c>
      <c r="M129" s="271">
        <f>M130</f>
        <v>0</v>
      </c>
    </row>
    <row r="130" spans="2:13" ht="12.75" hidden="1" collapsed="1">
      <c r="B130" s="265">
        <v>3</v>
      </c>
      <c r="C130" s="265">
        <v>1</v>
      </c>
      <c r="D130" s="265">
        <v>1</v>
      </c>
      <c r="E130" s="265">
        <v>1</v>
      </c>
      <c r="F130" s="265">
        <v>1</v>
      </c>
      <c r="G130" s="265">
        <v>1</v>
      </c>
      <c r="H130" s="269" t="s">
        <v>322</v>
      </c>
      <c r="I130" s="270">
        <v>107</v>
      </c>
      <c r="J130" s="272"/>
      <c r="K130" s="272"/>
      <c r="L130" s="265" t="s">
        <v>282</v>
      </c>
      <c r="M130" s="273"/>
    </row>
    <row r="131" spans="2:13" ht="12.75" customHeight="1" hidden="1" collapsed="1">
      <c r="B131" s="265">
        <v>3</v>
      </c>
      <c r="C131" s="265">
        <v>1</v>
      </c>
      <c r="D131" s="265">
        <v>1</v>
      </c>
      <c r="E131" s="265">
        <v>2</v>
      </c>
      <c r="F131" s="265"/>
      <c r="G131" s="265"/>
      <c r="H131" s="269" t="s">
        <v>141</v>
      </c>
      <c r="I131" s="270">
        <v>108</v>
      </c>
      <c r="J131" s="271">
        <f>J132+J133+J134</f>
        <v>0</v>
      </c>
      <c r="K131" s="271">
        <f>K132+K133+K134</f>
        <v>0</v>
      </c>
      <c r="L131" s="265" t="s">
        <v>282</v>
      </c>
      <c r="M131" s="271">
        <f>M132+M133+M134</f>
        <v>0</v>
      </c>
    </row>
    <row r="132" spans="2:13" ht="15" customHeight="1" hidden="1" collapsed="1">
      <c r="B132" s="265">
        <v>3</v>
      </c>
      <c r="C132" s="265">
        <v>1</v>
      </c>
      <c r="D132" s="265">
        <v>1</v>
      </c>
      <c r="E132" s="265">
        <v>2</v>
      </c>
      <c r="F132" s="265">
        <v>1</v>
      </c>
      <c r="G132" s="265">
        <v>1</v>
      </c>
      <c r="H132" s="269" t="s">
        <v>323</v>
      </c>
      <c r="I132" s="270">
        <v>109</v>
      </c>
      <c r="J132" s="272"/>
      <c r="K132" s="272"/>
      <c r="L132" s="265" t="s">
        <v>282</v>
      </c>
      <c r="M132" s="273"/>
    </row>
    <row r="133" spans="2:13" ht="12" customHeight="1" hidden="1" collapsed="1">
      <c r="B133" s="265">
        <v>3</v>
      </c>
      <c r="C133" s="265">
        <v>1</v>
      </c>
      <c r="D133" s="265">
        <v>1</v>
      </c>
      <c r="E133" s="265">
        <v>2</v>
      </c>
      <c r="F133" s="265">
        <v>1</v>
      </c>
      <c r="G133" s="265">
        <v>2</v>
      </c>
      <c r="H133" s="269" t="s">
        <v>143</v>
      </c>
      <c r="I133" s="270">
        <v>110</v>
      </c>
      <c r="J133" s="272"/>
      <c r="K133" s="272"/>
      <c r="L133" s="265" t="s">
        <v>282</v>
      </c>
      <c r="M133" s="273"/>
    </row>
    <row r="134" spans="2:13" ht="15" customHeight="1" hidden="1" collapsed="1">
      <c r="B134" s="265">
        <v>3</v>
      </c>
      <c r="C134" s="265">
        <v>1</v>
      </c>
      <c r="D134" s="265">
        <v>1</v>
      </c>
      <c r="E134" s="265">
        <v>2</v>
      </c>
      <c r="F134" s="265">
        <v>1</v>
      </c>
      <c r="G134" s="265">
        <v>3</v>
      </c>
      <c r="H134" s="269" t="s">
        <v>144</v>
      </c>
      <c r="I134" s="270">
        <v>111</v>
      </c>
      <c r="J134" s="272"/>
      <c r="K134" s="272"/>
      <c r="L134" s="265" t="s">
        <v>282</v>
      </c>
      <c r="M134" s="273"/>
    </row>
    <row r="135" spans="2:13" ht="12.75" customHeight="1" hidden="1" collapsed="1">
      <c r="B135" s="265">
        <v>3</v>
      </c>
      <c r="C135" s="265">
        <v>1</v>
      </c>
      <c r="D135" s="265">
        <v>1</v>
      </c>
      <c r="E135" s="265">
        <v>3</v>
      </c>
      <c r="F135" s="265"/>
      <c r="G135" s="265"/>
      <c r="H135" s="269" t="s">
        <v>145</v>
      </c>
      <c r="I135" s="270">
        <v>112</v>
      </c>
      <c r="J135" s="271">
        <f>J136+J137+J138</f>
        <v>0</v>
      </c>
      <c r="K135" s="271">
        <f>K136+K137+K138</f>
        <v>0</v>
      </c>
      <c r="L135" s="265" t="s">
        <v>282</v>
      </c>
      <c r="M135" s="271">
        <f>M136+M137+M138</f>
        <v>0</v>
      </c>
    </row>
    <row r="136" spans="2:13" ht="14.25" customHeight="1" hidden="1" collapsed="1">
      <c r="B136" s="265">
        <v>3</v>
      </c>
      <c r="C136" s="265">
        <v>1</v>
      </c>
      <c r="D136" s="265">
        <v>1</v>
      </c>
      <c r="E136" s="265">
        <v>3</v>
      </c>
      <c r="F136" s="265">
        <v>1</v>
      </c>
      <c r="G136" s="265">
        <v>1</v>
      </c>
      <c r="H136" s="269" t="s">
        <v>146</v>
      </c>
      <c r="I136" s="270">
        <v>113</v>
      </c>
      <c r="J136" s="272"/>
      <c r="K136" s="272"/>
      <c r="L136" s="265" t="s">
        <v>282</v>
      </c>
      <c r="M136" s="273"/>
    </row>
    <row r="137" spans="2:13" ht="15.75" customHeight="1" hidden="1" collapsed="1">
      <c r="B137" s="265">
        <v>3</v>
      </c>
      <c r="C137" s="265">
        <v>1</v>
      </c>
      <c r="D137" s="265">
        <v>1</v>
      </c>
      <c r="E137" s="265">
        <v>3</v>
      </c>
      <c r="F137" s="265">
        <v>1</v>
      </c>
      <c r="G137" s="265">
        <v>2</v>
      </c>
      <c r="H137" s="269" t="s">
        <v>147</v>
      </c>
      <c r="I137" s="270">
        <v>114</v>
      </c>
      <c r="J137" s="272"/>
      <c r="K137" s="272"/>
      <c r="L137" s="265" t="s">
        <v>282</v>
      </c>
      <c r="M137" s="273"/>
    </row>
    <row r="138" spans="2:13" ht="12" customHeight="1" hidden="1" collapsed="1">
      <c r="B138" s="265">
        <v>3</v>
      </c>
      <c r="C138" s="265">
        <v>1</v>
      </c>
      <c r="D138" s="265">
        <v>1</v>
      </c>
      <c r="E138" s="265">
        <v>3</v>
      </c>
      <c r="F138" s="265">
        <v>1</v>
      </c>
      <c r="G138" s="265">
        <v>3</v>
      </c>
      <c r="H138" s="269" t="s">
        <v>148</v>
      </c>
      <c r="I138" s="270">
        <v>115</v>
      </c>
      <c r="J138" s="272"/>
      <c r="K138" s="272"/>
      <c r="L138" s="265" t="s">
        <v>282</v>
      </c>
      <c r="M138" s="273"/>
    </row>
    <row r="139" spans="2:13" ht="13.5" customHeight="1" hidden="1" collapsed="1">
      <c r="B139" s="265">
        <v>3</v>
      </c>
      <c r="C139" s="265">
        <v>1</v>
      </c>
      <c r="D139" s="265">
        <v>1</v>
      </c>
      <c r="E139" s="265">
        <v>4</v>
      </c>
      <c r="F139" s="265"/>
      <c r="G139" s="265"/>
      <c r="H139" s="269" t="s">
        <v>149</v>
      </c>
      <c r="I139" s="270">
        <v>116</v>
      </c>
      <c r="J139" s="272"/>
      <c r="K139" s="272"/>
      <c r="L139" s="265" t="s">
        <v>282</v>
      </c>
      <c r="M139" s="272"/>
    </row>
    <row r="140" spans="2:13" ht="22.5" customHeight="1" hidden="1" collapsed="1">
      <c r="B140" s="265">
        <v>3</v>
      </c>
      <c r="C140" s="265">
        <v>1</v>
      </c>
      <c r="D140" s="265">
        <v>1</v>
      </c>
      <c r="E140" s="265">
        <v>5</v>
      </c>
      <c r="F140" s="265"/>
      <c r="G140" s="265"/>
      <c r="H140" s="269" t="s">
        <v>153</v>
      </c>
      <c r="I140" s="270">
        <v>117</v>
      </c>
      <c r="J140" s="272"/>
      <c r="K140" s="272"/>
      <c r="L140" s="265" t="s">
        <v>282</v>
      </c>
      <c r="M140" s="272"/>
    </row>
    <row r="141" spans="2:13" ht="13.5" customHeight="1" hidden="1" collapsed="1">
      <c r="B141" s="265">
        <v>3</v>
      </c>
      <c r="C141" s="265">
        <v>1</v>
      </c>
      <c r="D141" s="265">
        <v>2</v>
      </c>
      <c r="E141" s="265"/>
      <c r="F141" s="265"/>
      <c r="G141" s="265"/>
      <c r="H141" s="269" t="s">
        <v>154</v>
      </c>
      <c r="I141" s="270">
        <v>118</v>
      </c>
      <c r="J141" s="271">
        <f>J142+J143+J144+J145</f>
        <v>0</v>
      </c>
      <c r="K141" s="271">
        <f>K142+K143+K144+K145</f>
        <v>0</v>
      </c>
      <c r="L141" s="265" t="s">
        <v>282</v>
      </c>
      <c r="M141" s="271">
        <f>M142+M143+M144+M145</f>
        <v>0</v>
      </c>
    </row>
    <row r="142" spans="2:13" ht="33" customHeight="1" hidden="1" collapsed="1">
      <c r="B142" s="265">
        <v>3</v>
      </c>
      <c r="C142" s="265">
        <v>1</v>
      </c>
      <c r="D142" s="265">
        <v>2</v>
      </c>
      <c r="E142" s="265">
        <v>1</v>
      </c>
      <c r="F142" s="265">
        <v>1</v>
      </c>
      <c r="G142" s="265">
        <v>2</v>
      </c>
      <c r="H142" s="269" t="s">
        <v>155</v>
      </c>
      <c r="I142" s="270">
        <v>119</v>
      </c>
      <c r="J142" s="272"/>
      <c r="K142" s="272"/>
      <c r="L142" s="265" t="s">
        <v>282</v>
      </c>
      <c r="M142" s="272"/>
    </row>
    <row r="143" spans="2:13" ht="12.75" hidden="1" collapsed="1">
      <c r="B143" s="265">
        <v>3</v>
      </c>
      <c r="C143" s="265">
        <v>1</v>
      </c>
      <c r="D143" s="265">
        <v>2</v>
      </c>
      <c r="E143" s="265">
        <v>1</v>
      </c>
      <c r="F143" s="265">
        <v>1</v>
      </c>
      <c r="G143" s="265">
        <v>3</v>
      </c>
      <c r="H143" s="269" t="s">
        <v>324</v>
      </c>
      <c r="I143" s="270">
        <v>120</v>
      </c>
      <c r="J143" s="272"/>
      <c r="K143" s="272"/>
      <c r="L143" s="265" t="s">
        <v>282</v>
      </c>
      <c r="M143" s="272"/>
    </row>
    <row r="144" spans="2:13" ht="15" customHeight="1" hidden="1" collapsed="1">
      <c r="B144" s="265">
        <v>3</v>
      </c>
      <c r="C144" s="265">
        <v>1</v>
      </c>
      <c r="D144" s="265">
        <v>2</v>
      </c>
      <c r="E144" s="265">
        <v>1</v>
      </c>
      <c r="F144" s="265">
        <v>1</v>
      </c>
      <c r="G144" s="265">
        <v>4</v>
      </c>
      <c r="H144" s="269" t="s">
        <v>157</v>
      </c>
      <c r="I144" s="270">
        <v>121</v>
      </c>
      <c r="J144" s="272"/>
      <c r="K144" s="272"/>
      <c r="L144" s="265" t="s">
        <v>282</v>
      </c>
      <c r="M144" s="272"/>
    </row>
    <row r="145" spans="2:13" ht="16.5" customHeight="1" hidden="1" collapsed="1">
      <c r="B145" s="265">
        <v>3</v>
      </c>
      <c r="C145" s="265">
        <v>1</v>
      </c>
      <c r="D145" s="265">
        <v>2</v>
      </c>
      <c r="E145" s="265">
        <v>1</v>
      </c>
      <c r="F145" s="265">
        <v>1</v>
      </c>
      <c r="G145" s="265">
        <v>5</v>
      </c>
      <c r="H145" s="269" t="s">
        <v>158</v>
      </c>
      <c r="I145" s="270">
        <v>122</v>
      </c>
      <c r="J145" s="272"/>
      <c r="K145" s="272"/>
      <c r="L145" s="265" t="s">
        <v>282</v>
      </c>
      <c r="M145" s="272"/>
    </row>
    <row r="146" spans="2:13" ht="13.5" customHeight="1" hidden="1" collapsed="1">
      <c r="B146" s="265">
        <v>3</v>
      </c>
      <c r="C146" s="265">
        <v>1</v>
      </c>
      <c r="D146" s="265">
        <v>3</v>
      </c>
      <c r="E146" s="265"/>
      <c r="F146" s="265"/>
      <c r="G146" s="265"/>
      <c r="H146" s="269" t="s">
        <v>159</v>
      </c>
      <c r="I146" s="270">
        <v>123</v>
      </c>
      <c r="J146" s="271">
        <f>J147+J149</f>
        <v>0</v>
      </c>
      <c r="K146" s="271">
        <f>K147+K149</f>
        <v>0</v>
      </c>
      <c r="L146" s="265" t="s">
        <v>282</v>
      </c>
      <c r="M146" s="271">
        <f>M147+M149</f>
        <v>0</v>
      </c>
    </row>
    <row r="147" spans="2:13" ht="20.25" customHeight="1" hidden="1" collapsed="1">
      <c r="B147" s="265">
        <v>3</v>
      </c>
      <c r="C147" s="265">
        <v>1</v>
      </c>
      <c r="D147" s="265">
        <v>3</v>
      </c>
      <c r="E147" s="265">
        <v>1</v>
      </c>
      <c r="F147" s="265"/>
      <c r="G147" s="265"/>
      <c r="H147" s="269" t="s">
        <v>160</v>
      </c>
      <c r="I147" s="270">
        <v>124</v>
      </c>
      <c r="J147" s="271">
        <f>J148</f>
        <v>0</v>
      </c>
      <c r="K147" s="271">
        <f>K148</f>
        <v>0</v>
      </c>
      <c r="L147" s="265" t="s">
        <v>282</v>
      </c>
      <c r="M147" s="271">
        <f>M148</f>
        <v>0</v>
      </c>
    </row>
    <row r="148" spans="2:13" ht="21.75" customHeight="1" hidden="1" collapsed="1">
      <c r="B148" s="265">
        <v>3</v>
      </c>
      <c r="C148" s="265">
        <v>1</v>
      </c>
      <c r="D148" s="265">
        <v>3</v>
      </c>
      <c r="E148" s="265">
        <v>1</v>
      </c>
      <c r="F148" s="265">
        <v>1</v>
      </c>
      <c r="G148" s="265">
        <v>1</v>
      </c>
      <c r="H148" s="269" t="s">
        <v>160</v>
      </c>
      <c r="I148" s="270">
        <v>125</v>
      </c>
      <c r="J148" s="272"/>
      <c r="K148" s="272"/>
      <c r="L148" s="265" t="s">
        <v>282</v>
      </c>
      <c r="M148" s="272"/>
    </row>
    <row r="149" spans="2:13" ht="12.75" customHeight="1" hidden="1" collapsed="1">
      <c r="B149" s="265">
        <v>3</v>
      </c>
      <c r="C149" s="265">
        <v>1</v>
      </c>
      <c r="D149" s="265">
        <v>3</v>
      </c>
      <c r="E149" s="265">
        <v>2</v>
      </c>
      <c r="F149" s="265"/>
      <c r="G149" s="265"/>
      <c r="H149" s="269" t="s">
        <v>161</v>
      </c>
      <c r="I149" s="270">
        <v>126</v>
      </c>
      <c r="J149" s="271">
        <f>J150+J151+J152+J153+J154+J155</f>
        <v>0</v>
      </c>
      <c r="K149" s="271">
        <f>K150+K151+K152+K153+K154+K155</f>
        <v>0</v>
      </c>
      <c r="L149" s="265" t="s">
        <v>282</v>
      </c>
      <c r="M149" s="271">
        <f>M150+M151+M152+M153+M154+M155</f>
        <v>0</v>
      </c>
    </row>
    <row r="150" spans="2:13" ht="14.25" customHeight="1" hidden="1" collapsed="1">
      <c r="B150" s="265">
        <v>3</v>
      </c>
      <c r="C150" s="265">
        <v>1</v>
      </c>
      <c r="D150" s="265">
        <v>3</v>
      </c>
      <c r="E150" s="265">
        <v>2</v>
      </c>
      <c r="F150" s="265">
        <v>1</v>
      </c>
      <c r="G150" s="265">
        <v>1</v>
      </c>
      <c r="H150" s="269" t="s">
        <v>162</v>
      </c>
      <c r="I150" s="270">
        <v>127</v>
      </c>
      <c r="J150" s="272"/>
      <c r="K150" s="272"/>
      <c r="L150" s="265" t="s">
        <v>282</v>
      </c>
      <c r="M150" s="272"/>
    </row>
    <row r="151" spans="2:13" ht="15.75" customHeight="1" hidden="1" collapsed="1">
      <c r="B151" s="265">
        <v>3</v>
      </c>
      <c r="C151" s="265">
        <v>1</v>
      </c>
      <c r="D151" s="265">
        <v>3</v>
      </c>
      <c r="E151" s="265">
        <v>2</v>
      </c>
      <c r="F151" s="265">
        <v>1</v>
      </c>
      <c r="G151" s="265">
        <v>2</v>
      </c>
      <c r="H151" s="269" t="s">
        <v>325</v>
      </c>
      <c r="I151" s="270">
        <v>128</v>
      </c>
      <c r="J151" s="272"/>
      <c r="K151" s="272"/>
      <c r="L151" s="265" t="s">
        <v>282</v>
      </c>
      <c r="M151" s="272"/>
    </row>
    <row r="152" spans="2:13" ht="14.25" customHeight="1" hidden="1" collapsed="1">
      <c r="B152" s="265">
        <v>3</v>
      </c>
      <c r="C152" s="265">
        <v>1</v>
      </c>
      <c r="D152" s="265">
        <v>3</v>
      </c>
      <c r="E152" s="265">
        <v>2</v>
      </c>
      <c r="F152" s="265">
        <v>1</v>
      </c>
      <c r="G152" s="265">
        <v>3</v>
      </c>
      <c r="H152" s="269" t="s">
        <v>164</v>
      </c>
      <c r="I152" s="270">
        <v>129</v>
      </c>
      <c r="J152" s="272"/>
      <c r="K152" s="272"/>
      <c r="L152" s="265" t="s">
        <v>282</v>
      </c>
      <c r="M152" s="272"/>
    </row>
    <row r="153" spans="2:13" ht="22.5" customHeight="1" hidden="1" collapsed="1">
      <c r="B153" s="265">
        <v>3</v>
      </c>
      <c r="C153" s="265">
        <v>1</v>
      </c>
      <c r="D153" s="265">
        <v>3</v>
      </c>
      <c r="E153" s="265">
        <v>2</v>
      </c>
      <c r="F153" s="265">
        <v>1</v>
      </c>
      <c r="G153" s="265">
        <v>4</v>
      </c>
      <c r="H153" s="269" t="s">
        <v>326</v>
      </c>
      <c r="I153" s="270">
        <v>130</v>
      </c>
      <c r="J153" s="272"/>
      <c r="K153" s="272"/>
      <c r="L153" s="265" t="s">
        <v>282</v>
      </c>
      <c r="M153" s="272"/>
    </row>
    <row r="154" spans="2:13" ht="14.25" customHeight="1" hidden="1" collapsed="1">
      <c r="B154" s="265">
        <v>3</v>
      </c>
      <c r="C154" s="265">
        <v>1</v>
      </c>
      <c r="D154" s="265">
        <v>3</v>
      </c>
      <c r="E154" s="265">
        <v>2</v>
      </c>
      <c r="F154" s="265">
        <v>1</v>
      </c>
      <c r="G154" s="265">
        <v>5</v>
      </c>
      <c r="H154" s="269" t="s">
        <v>166</v>
      </c>
      <c r="I154" s="270">
        <v>131</v>
      </c>
      <c r="J154" s="272"/>
      <c r="K154" s="272"/>
      <c r="L154" s="265" t="s">
        <v>282</v>
      </c>
      <c r="M154" s="272"/>
    </row>
    <row r="155" spans="2:13" ht="18" customHeight="1" hidden="1" collapsed="1">
      <c r="B155" s="265">
        <v>3</v>
      </c>
      <c r="C155" s="265">
        <v>1</v>
      </c>
      <c r="D155" s="265">
        <v>3</v>
      </c>
      <c r="E155" s="265">
        <v>2</v>
      </c>
      <c r="F155" s="265">
        <v>1</v>
      </c>
      <c r="G155" s="265">
        <v>6</v>
      </c>
      <c r="H155" s="269" t="s">
        <v>161</v>
      </c>
      <c r="I155" s="270">
        <v>132</v>
      </c>
      <c r="J155" s="272"/>
      <c r="K155" s="272"/>
      <c r="L155" s="265" t="s">
        <v>282</v>
      </c>
      <c r="M155" s="272"/>
    </row>
    <row r="156" spans="2:13" ht="22.5" customHeight="1" hidden="1" collapsed="1">
      <c r="B156" s="265">
        <v>3</v>
      </c>
      <c r="C156" s="265">
        <v>1</v>
      </c>
      <c r="D156" s="265">
        <v>4</v>
      </c>
      <c r="E156" s="265"/>
      <c r="F156" s="265"/>
      <c r="G156" s="265"/>
      <c r="H156" s="269" t="s">
        <v>168</v>
      </c>
      <c r="I156" s="270">
        <v>133</v>
      </c>
      <c r="J156" s="272"/>
      <c r="K156" s="272"/>
      <c r="L156" s="265" t="s">
        <v>282</v>
      </c>
      <c r="M156" s="272"/>
    </row>
    <row r="157" spans="2:13" ht="26.25" customHeight="1" hidden="1" collapsed="1">
      <c r="B157" s="265">
        <v>3</v>
      </c>
      <c r="C157" s="265">
        <v>1</v>
      </c>
      <c r="D157" s="265">
        <v>5</v>
      </c>
      <c r="E157" s="265"/>
      <c r="F157" s="265"/>
      <c r="G157" s="265"/>
      <c r="H157" s="269" t="s">
        <v>327</v>
      </c>
      <c r="I157" s="270">
        <v>134</v>
      </c>
      <c r="J157" s="272"/>
      <c r="K157" s="272"/>
      <c r="L157" s="265" t="s">
        <v>282</v>
      </c>
      <c r="M157" s="272"/>
    </row>
    <row r="158" spans="2:13" ht="30" customHeight="1" hidden="1" collapsed="1">
      <c r="B158" s="264">
        <v>3</v>
      </c>
      <c r="C158" s="264">
        <v>2</v>
      </c>
      <c r="D158" s="264"/>
      <c r="E158" s="264"/>
      <c r="F158" s="264"/>
      <c r="G158" s="264"/>
      <c r="H158" s="266" t="s">
        <v>173</v>
      </c>
      <c r="I158" s="267">
        <v>135</v>
      </c>
      <c r="J158" s="275"/>
      <c r="K158" s="275"/>
      <c r="L158" s="265" t="s">
        <v>282</v>
      </c>
      <c r="M158" s="275"/>
    </row>
    <row r="159" spans="2:13" ht="27.75" customHeight="1" hidden="1" collapsed="1">
      <c r="B159" s="264">
        <v>3</v>
      </c>
      <c r="C159" s="264">
        <v>3</v>
      </c>
      <c r="D159" s="264"/>
      <c r="E159" s="264"/>
      <c r="F159" s="264"/>
      <c r="G159" s="264"/>
      <c r="H159" s="266" t="s">
        <v>328</v>
      </c>
      <c r="I159" s="267">
        <v>136</v>
      </c>
      <c r="J159" s="275"/>
      <c r="K159" s="275"/>
      <c r="L159" s="265" t="s">
        <v>282</v>
      </c>
      <c r="M159" s="275"/>
    </row>
    <row r="160" spans="2:13" ht="12.75">
      <c r="B160" s="265"/>
      <c r="C160" s="265"/>
      <c r="D160" s="265"/>
      <c r="E160" s="265"/>
      <c r="F160" s="265"/>
      <c r="G160" s="265"/>
      <c r="H160" s="266" t="s">
        <v>329</v>
      </c>
      <c r="I160" s="267">
        <v>137</v>
      </c>
      <c r="J160" s="268">
        <f>J24+J126</f>
        <v>17573.75</v>
      </c>
      <c r="K160" s="268">
        <f>K24+K126</f>
        <v>12202.07</v>
      </c>
      <c r="L160" s="268">
        <f>L24</f>
        <v>0</v>
      </c>
      <c r="M160" s="268">
        <f>M24+M126</f>
        <v>0</v>
      </c>
    </row>
    <row r="161" spans="2:13" ht="12.75">
      <c r="B161" s="276"/>
      <c r="C161" s="276"/>
      <c r="D161" s="276"/>
      <c r="E161" s="276"/>
      <c r="F161" s="276"/>
      <c r="G161" s="276"/>
      <c r="H161" s="204"/>
      <c r="I161" s="277"/>
      <c r="J161" s="209"/>
      <c r="K161" s="209"/>
      <c r="L161" s="209"/>
      <c r="M161" s="209"/>
    </row>
    <row r="162" spans="2:13" ht="11.25" customHeight="1">
      <c r="B162" s="231" t="s">
        <v>31</v>
      </c>
      <c r="C162" s="232"/>
      <c r="D162" s="232"/>
      <c r="E162" s="232"/>
      <c r="F162" s="232"/>
      <c r="G162" s="233"/>
      <c r="H162" s="234" t="s">
        <v>32</v>
      </c>
      <c r="I162" s="234" t="s">
        <v>33</v>
      </c>
      <c r="J162" s="278" t="s">
        <v>330</v>
      </c>
      <c r="K162" s="278"/>
      <c r="L162" s="279"/>
      <c r="M162" s="279"/>
    </row>
    <row r="163" spans="2:13" ht="9.75" customHeight="1">
      <c r="B163" s="238"/>
      <c r="C163" s="239"/>
      <c r="D163" s="239"/>
      <c r="E163" s="239"/>
      <c r="F163" s="239"/>
      <c r="G163" s="240"/>
      <c r="H163" s="241"/>
      <c r="I163" s="246"/>
      <c r="J163" s="235" t="s">
        <v>274</v>
      </c>
      <c r="K163" s="237"/>
      <c r="L163" s="209"/>
      <c r="M163" s="209"/>
    </row>
    <row r="164" spans="2:13" ht="46.5" customHeight="1">
      <c r="B164" s="247"/>
      <c r="C164" s="248"/>
      <c r="D164" s="248"/>
      <c r="E164" s="248"/>
      <c r="F164" s="248"/>
      <c r="G164" s="249"/>
      <c r="H164" s="250"/>
      <c r="I164" s="251"/>
      <c r="J164" s="280" t="s">
        <v>275</v>
      </c>
      <c r="K164" s="280" t="s">
        <v>276</v>
      </c>
      <c r="L164" s="209"/>
      <c r="M164" s="209"/>
    </row>
    <row r="165" spans="2:13" ht="12.75">
      <c r="B165" s="258">
        <v>2</v>
      </c>
      <c r="C165" s="281"/>
      <c r="D165" s="281"/>
      <c r="E165" s="281"/>
      <c r="F165" s="281"/>
      <c r="G165" s="281"/>
      <c r="H165" s="281" t="s">
        <v>42</v>
      </c>
      <c r="I165" s="258">
        <v>138</v>
      </c>
      <c r="J165" s="282">
        <v>85.73</v>
      </c>
      <c r="K165" s="282">
        <v>60.15</v>
      </c>
      <c r="L165" s="209"/>
      <c r="M165" s="209"/>
    </row>
    <row r="166" spans="2:13" ht="44.25" customHeight="1" hidden="1" collapsed="1">
      <c r="B166" s="264">
        <v>3</v>
      </c>
      <c r="C166" s="283"/>
      <c r="D166" s="283"/>
      <c r="E166" s="283"/>
      <c r="F166" s="283"/>
      <c r="G166" s="283"/>
      <c r="H166" s="266" t="s">
        <v>321</v>
      </c>
      <c r="I166" s="267">
        <v>139</v>
      </c>
      <c r="J166" s="275"/>
      <c r="K166" s="275"/>
      <c r="L166" s="209"/>
      <c r="M166" s="209"/>
    </row>
    <row r="167" spans="2:13" ht="12.75">
      <c r="B167" s="283"/>
      <c r="C167" s="283"/>
      <c r="D167" s="283"/>
      <c r="E167" s="283"/>
      <c r="F167" s="283"/>
      <c r="G167" s="283"/>
      <c r="H167" s="284" t="s">
        <v>329</v>
      </c>
      <c r="I167" s="267">
        <v>140</v>
      </c>
      <c r="J167" s="268">
        <f>J165+J166</f>
        <v>85.73</v>
      </c>
      <c r="K167" s="268">
        <f>K165+K166</f>
        <v>60.15</v>
      </c>
      <c r="L167" s="209"/>
      <c r="M167" s="209"/>
    </row>
    <row r="170" spans="2:14" ht="12.75">
      <c r="B170" s="285" t="s">
        <v>231</v>
      </c>
      <c r="C170" s="285"/>
      <c r="D170" s="285"/>
      <c r="E170" s="285"/>
      <c r="F170" s="285"/>
      <c r="G170" s="285"/>
      <c r="H170" s="285"/>
      <c r="I170" s="285"/>
      <c r="J170" s="285"/>
      <c r="K170" s="286" t="s">
        <v>232</v>
      </c>
      <c r="L170" s="286"/>
      <c r="M170" s="286"/>
      <c r="N170" s="213"/>
    </row>
    <row r="171" spans="2:14" ht="19.5" customHeight="1">
      <c r="B171" s="207" t="s">
        <v>331</v>
      </c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13"/>
    </row>
    <row r="172" ht="15" customHeight="1"/>
    <row r="173" spans="2:15" ht="12.75">
      <c r="B173" s="287" t="s">
        <v>236</v>
      </c>
      <c r="C173" s="287"/>
      <c r="D173" s="287"/>
      <c r="E173" s="287"/>
      <c r="F173" s="287"/>
      <c r="G173" s="287"/>
      <c r="H173" s="287"/>
      <c r="I173" s="287"/>
      <c r="J173" s="287"/>
      <c r="K173" s="288" t="s">
        <v>237</v>
      </c>
      <c r="L173" s="288"/>
      <c r="M173" s="288"/>
      <c r="N173" s="213"/>
      <c r="O173" s="289"/>
    </row>
    <row r="174" spans="2:14" ht="12.75">
      <c r="B174" s="276" t="s">
        <v>332</v>
      </c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90"/>
    </row>
    <row r="175" spans="2:13" ht="12.75">
      <c r="B175" s="276" t="s">
        <v>333</v>
      </c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</row>
  </sheetData>
  <sheetProtection formatCells="0" formatColumns="0" formatRows="0" insertColumns="0" insertRows="0" insertHyperlinks="0" deleteColumns="0" deleteRows="0" sort="0" autoFilter="0" pivotTables="0"/>
  <mergeCells count="26">
    <mergeCell ref="B173:J173"/>
    <mergeCell ref="K173:M173"/>
    <mergeCell ref="B162:G164"/>
    <mergeCell ref="H162:H164"/>
    <mergeCell ref="I162:I164"/>
    <mergeCell ref="B170:J170"/>
    <mergeCell ref="K170:M170"/>
    <mergeCell ref="B171:M171"/>
    <mergeCell ref="J16:L16"/>
    <mergeCell ref="B18:G22"/>
    <mergeCell ref="H18:H22"/>
    <mergeCell ref="I18:I22"/>
    <mergeCell ref="J20:J22"/>
    <mergeCell ref="K21:K22"/>
    <mergeCell ref="F9:M9"/>
    <mergeCell ref="H10:L10"/>
    <mergeCell ref="H11:K11"/>
    <mergeCell ref="H12:L12"/>
    <mergeCell ref="J14:L14"/>
    <mergeCell ref="J15:L15"/>
    <mergeCell ref="J1:M1"/>
    <mergeCell ref="J2:M2"/>
    <mergeCell ref="J3:M3"/>
    <mergeCell ref="J4:M4"/>
    <mergeCell ref="J5:M5"/>
    <mergeCell ref="D7:M7"/>
  </mergeCells>
  <printOptions/>
  <pageMargins left="0.9448818897637796" right="0.2362204724409449" top="0.2755905511811024" bottom="0.2755905511811024" header="0.2362204724409449" footer="0.1968503937007874"/>
  <pageSetup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1">
      <selection activeCell="R25" sqref="R2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260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13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28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18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21</v>
      </c>
      <c r="H21" s="166"/>
      <c r="J21" s="38" t="s">
        <v>22</v>
      </c>
      <c r="K21" s="39" t="s">
        <v>23</v>
      </c>
      <c r="L21" s="31"/>
      <c r="M21" s="26"/>
    </row>
    <row r="22" spans="6:13" ht="12.75" customHeight="1">
      <c r="F22" s="1"/>
      <c r="G22" s="40" t="s">
        <v>24</v>
      </c>
      <c r="H22" s="41" t="s">
        <v>261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27</v>
      </c>
      <c r="J23" s="46" t="s">
        <v>23</v>
      </c>
      <c r="K23" s="47" t="s">
        <v>23</v>
      </c>
      <c r="L23" s="47" t="s">
        <v>28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262</v>
      </c>
      <c r="I24" s="50"/>
      <c r="J24" s="50"/>
      <c r="K24" s="51"/>
      <c r="L24" s="52" t="s">
        <v>30</v>
      </c>
      <c r="M24" s="53"/>
    </row>
    <row r="25" spans="1:13" ht="24" customHeight="1">
      <c r="A25" s="54" t="s">
        <v>31</v>
      </c>
      <c r="B25" s="55"/>
      <c r="C25" s="55"/>
      <c r="D25" s="55"/>
      <c r="E25" s="55"/>
      <c r="F25" s="55"/>
      <c r="G25" s="56" t="s">
        <v>32</v>
      </c>
      <c r="H25" s="57" t="s">
        <v>33</v>
      </c>
      <c r="I25" s="58" t="s">
        <v>34</v>
      </c>
      <c r="J25" s="59"/>
      <c r="K25" s="60" t="s">
        <v>35</v>
      </c>
      <c r="L25" s="61" t="s">
        <v>36</v>
      </c>
      <c r="M25" s="53"/>
    </row>
    <row r="26" spans="1:12" ht="46.5" customHeight="1">
      <c r="A26" s="62"/>
      <c r="B26" s="63"/>
      <c r="C26" s="63"/>
      <c r="D26" s="63"/>
      <c r="E26" s="63"/>
      <c r="F26" s="63"/>
      <c r="G26" s="64"/>
      <c r="H26" s="65"/>
      <c r="I26" s="66" t="s">
        <v>37</v>
      </c>
      <c r="J26" s="67" t="s">
        <v>38</v>
      </c>
      <c r="K26" s="68"/>
      <c r="L26" s="69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5000</v>
      </c>
      <c r="J28" s="83">
        <f>SUM(J29+J40+J59+J80+J87+J107+J129+J148+J158)</f>
        <v>5000</v>
      </c>
      <c r="K28" s="84">
        <f>SUM(K29+K40+K59+K80+K87+K107+K129+K148+K158)</f>
        <v>2101.11</v>
      </c>
      <c r="L28" s="83">
        <f>SUM(L29+L40+L59+L80+L87+L107+L129+L148+L158)</f>
        <v>2101.11</v>
      </c>
    </row>
    <row r="29" spans="1:12" ht="16.5" customHeight="1" hidden="1" collapsed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0</v>
      </c>
      <c r="J29" s="83">
        <f>SUM(J30+J36)</f>
        <v>0</v>
      </c>
      <c r="K29" s="92">
        <f>SUM(K30+K36)</f>
        <v>0</v>
      </c>
      <c r="L29" s="93">
        <f>SUM(L30+L36)</f>
        <v>0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0</v>
      </c>
      <c r="J30" s="83">
        <f>SUM(J31)</f>
        <v>0</v>
      </c>
      <c r="K30" s="84">
        <f>SUM(K31)</f>
        <v>0</v>
      </c>
      <c r="L30" s="83">
        <f>SUM(L31)</f>
        <v>0</v>
      </c>
      <c r="Q30" s="98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0</v>
      </c>
      <c r="J31" s="83">
        <f aca="true" t="shared" si="0" ref="J31:L32">SUM(J32)</f>
        <v>0</v>
      </c>
      <c r="K31" s="83">
        <f t="shared" si="0"/>
        <v>0</v>
      </c>
      <c r="L31" s="83">
        <f t="shared" si="0"/>
        <v>0</v>
      </c>
      <c r="Q31" s="98"/>
      <c r="R31" s="98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0</v>
      </c>
      <c r="J32" s="84">
        <f t="shared" si="0"/>
        <v>0</v>
      </c>
      <c r="K32" s="84">
        <f t="shared" si="0"/>
        <v>0</v>
      </c>
      <c r="L32" s="84">
        <f t="shared" si="0"/>
        <v>0</v>
      </c>
      <c r="Q32" s="98"/>
      <c r="R32" s="98"/>
    </row>
    <row r="33" spans="1:18" ht="14.25" customHeight="1" hidden="1" collapsed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0</v>
      </c>
      <c r="J33" s="101">
        <v>0</v>
      </c>
      <c r="K33" s="101">
        <v>0</v>
      </c>
      <c r="L33" s="101">
        <v>0</v>
      </c>
      <c r="Q33" s="98"/>
      <c r="R33" s="98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98"/>
      <c r="R34" s="98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98"/>
      <c r="R35" s="98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0</v>
      </c>
      <c r="J36" s="83">
        <f t="shared" si="1"/>
        <v>0</v>
      </c>
      <c r="K36" s="84">
        <f t="shared" si="1"/>
        <v>0</v>
      </c>
      <c r="L36" s="83">
        <f t="shared" si="1"/>
        <v>0</v>
      </c>
      <c r="Q36" s="98"/>
      <c r="R36" s="98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0</v>
      </c>
      <c r="J37" s="83">
        <f t="shared" si="1"/>
        <v>0</v>
      </c>
      <c r="K37" s="83">
        <f t="shared" si="1"/>
        <v>0</v>
      </c>
      <c r="L37" s="83">
        <f t="shared" si="1"/>
        <v>0</v>
      </c>
      <c r="Q37" s="98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0</v>
      </c>
      <c r="J38" s="83">
        <f t="shared" si="1"/>
        <v>0</v>
      </c>
      <c r="K38" s="83">
        <f t="shared" si="1"/>
        <v>0</v>
      </c>
      <c r="L38" s="83">
        <f t="shared" si="1"/>
        <v>0</v>
      </c>
      <c r="Q38" s="98"/>
      <c r="R38" s="98"/>
    </row>
    <row r="39" spans="1:18" ht="14.25" customHeight="1" hidden="1" collapsed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0</v>
      </c>
      <c r="J39" s="101">
        <v>0</v>
      </c>
      <c r="K39" s="101">
        <v>0</v>
      </c>
      <c r="L39" s="101">
        <v>0</v>
      </c>
      <c r="Q39" s="98"/>
      <c r="R39" s="98"/>
    </row>
    <row r="40" spans="1:12" ht="26.25" customHeight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5000</v>
      </c>
      <c r="J40" s="106">
        <f t="shared" si="2"/>
        <v>5000</v>
      </c>
      <c r="K40" s="105">
        <f t="shared" si="2"/>
        <v>2101.11</v>
      </c>
      <c r="L40" s="105">
        <f t="shared" si="2"/>
        <v>2101.11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5000</v>
      </c>
      <c r="J41" s="84">
        <f t="shared" si="2"/>
        <v>5000</v>
      </c>
      <c r="K41" s="83">
        <f t="shared" si="2"/>
        <v>2101.11</v>
      </c>
      <c r="L41" s="84">
        <f t="shared" si="2"/>
        <v>2101.11</v>
      </c>
      <c r="Q41" s="98"/>
      <c r="S41" s="98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5000</v>
      </c>
      <c r="J42" s="84">
        <f t="shared" si="2"/>
        <v>5000</v>
      </c>
      <c r="K42" s="93">
        <f t="shared" si="2"/>
        <v>2101.11</v>
      </c>
      <c r="L42" s="93">
        <f t="shared" si="2"/>
        <v>2101.11</v>
      </c>
      <c r="Q42" s="98"/>
      <c r="R42" s="98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5000</v>
      </c>
      <c r="J43" s="112">
        <f>SUM(J44:J58)</f>
        <v>5000</v>
      </c>
      <c r="K43" s="113">
        <f>SUM(K44:K58)</f>
        <v>2101.11</v>
      </c>
      <c r="L43" s="113">
        <f>SUM(L44:L58)</f>
        <v>2101.11</v>
      </c>
      <c r="Q43" s="98"/>
      <c r="R43" s="98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98"/>
      <c r="R44" s="98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98"/>
      <c r="R45" s="98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98"/>
      <c r="R46" s="98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98"/>
      <c r="R47" s="98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98"/>
      <c r="R48" s="98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98"/>
      <c r="R49" s="98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98"/>
      <c r="R50" s="98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98"/>
      <c r="R51" s="98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98"/>
      <c r="R52" s="98"/>
    </row>
    <row r="53" spans="1:18" ht="15.75" customHeight="1" hidden="1" collapsed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0</v>
      </c>
      <c r="J53" s="101">
        <v>0</v>
      </c>
      <c r="K53" s="101">
        <v>0</v>
      </c>
      <c r="L53" s="101">
        <v>0</v>
      </c>
      <c r="Q53" s="98"/>
      <c r="R53" s="98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98"/>
      <c r="R54" s="98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98"/>
      <c r="R55" s="98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98"/>
      <c r="R56" s="98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98"/>
      <c r="R57" s="98"/>
    </row>
    <row r="58" spans="1:18" ht="15" customHeight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5000</v>
      </c>
      <c r="J58" s="101">
        <v>5000</v>
      </c>
      <c r="K58" s="101">
        <v>2101.11</v>
      </c>
      <c r="L58" s="101">
        <v>2101.11</v>
      </c>
      <c r="Q58" s="98"/>
      <c r="R58" s="98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98"/>
      <c r="S60" s="98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98"/>
      <c r="R61" s="98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98"/>
      <c r="R62" s="98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98"/>
      <c r="R63" s="98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98"/>
      <c r="R64" s="98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98"/>
      <c r="R65" s="98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98"/>
      <c r="R66" s="98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98"/>
      <c r="R67" s="98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98"/>
      <c r="R68" s="98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98"/>
      <c r="R69" s="98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98"/>
      <c r="R70" s="98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98"/>
      <c r="R71" s="98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98"/>
      <c r="R72" s="98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98"/>
      <c r="R73" s="98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98"/>
      <c r="R74" s="98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98"/>
      <c r="R75" s="98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 hidden="1" collapsed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0</v>
      </c>
      <c r="J129" s="125">
        <f>SUM(J130+J135+J143)</f>
        <v>0</v>
      </c>
      <c r="K129" s="84">
        <f>SUM(K130+K135+K143)</f>
        <v>0</v>
      </c>
      <c r="L129" s="83">
        <f>SUM(L130+L135+L143)</f>
        <v>0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0</v>
      </c>
      <c r="J135" s="128">
        <f t="shared" si="14"/>
        <v>0</v>
      </c>
      <c r="K135" s="92">
        <f t="shared" si="14"/>
        <v>0</v>
      </c>
      <c r="L135" s="93">
        <f t="shared" si="14"/>
        <v>0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0</v>
      </c>
      <c r="J136" s="125">
        <f t="shared" si="14"/>
        <v>0</v>
      </c>
      <c r="K136" s="84">
        <f t="shared" si="14"/>
        <v>0</v>
      </c>
      <c r="L136" s="83">
        <f t="shared" si="14"/>
        <v>0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0</v>
      </c>
      <c r="J137" s="125">
        <f>SUM(J138:J139)</f>
        <v>0</v>
      </c>
      <c r="K137" s="84">
        <f>SUM(K138:K139)</f>
        <v>0</v>
      </c>
      <c r="L137" s="83">
        <f>SUM(L138:L139)</f>
        <v>0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 hidden="1" collapsed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0</v>
      </c>
      <c r="J139" s="101">
        <v>0</v>
      </c>
      <c r="K139" s="101">
        <v>0</v>
      </c>
      <c r="L139" s="101">
        <v>0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0</v>
      </c>
      <c r="J143" s="125">
        <f t="shared" si="15"/>
        <v>0</v>
      </c>
      <c r="K143" s="84">
        <f t="shared" si="15"/>
        <v>0</v>
      </c>
      <c r="L143" s="83">
        <f t="shared" si="15"/>
        <v>0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0</v>
      </c>
      <c r="J144" s="139">
        <f t="shared" si="15"/>
        <v>0</v>
      </c>
      <c r="K144" s="113">
        <f t="shared" si="15"/>
        <v>0</v>
      </c>
      <c r="L144" s="112">
        <f t="shared" si="15"/>
        <v>0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0</v>
      </c>
      <c r="J145" s="125">
        <f>SUM(J146:J147)</f>
        <v>0</v>
      </c>
      <c r="K145" s="84">
        <f>SUM(K146:K147)</f>
        <v>0</v>
      </c>
      <c r="L145" s="83">
        <f>SUM(L146:L147)</f>
        <v>0</v>
      </c>
    </row>
    <row r="146" spans="1:12" ht="15" hidden="1" collapsed="1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0</v>
      </c>
      <c r="J146" s="140">
        <v>0</v>
      </c>
      <c r="K146" s="140">
        <v>0</v>
      </c>
      <c r="L146" s="140">
        <v>0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5000</v>
      </c>
      <c r="J357" s="135">
        <f>SUM(J28+J174)</f>
        <v>5000</v>
      </c>
      <c r="K357" s="135">
        <f>SUM(K28+K174)</f>
        <v>2101.11</v>
      </c>
      <c r="L357" s="135">
        <f>SUM(L28+L174)</f>
        <v>2101.11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71" t="s">
        <v>234</v>
      </c>
      <c r="K360" s="172" t="s">
        <v>235</v>
      </c>
      <c r="L360" s="172"/>
    </row>
    <row r="361" spans="9:12" ht="15.75" customHeight="1">
      <c r="I361" s="173"/>
      <c r="K361" s="173"/>
      <c r="L361" s="173"/>
    </row>
    <row r="362" spans="4:12" ht="15.75" customHeight="1">
      <c r="D362" s="166"/>
      <c r="E362" s="166"/>
      <c r="F362" s="50"/>
      <c r="G362" s="166" t="s">
        <v>236</v>
      </c>
      <c r="I362" s="173"/>
      <c r="K362" s="166" t="s">
        <v>237</v>
      </c>
      <c r="L362" s="174"/>
    </row>
    <row r="363" spans="4:12" ht="26.25" customHeight="1">
      <c r="D363" s="175" t="s">
        <v>238</v>
      </c>
      <c r="E363" s="176"/>
      <c r="F363" s="176"/>
      <c r="G363" s="176"/>
      <c r="H363" s="177"/>
      <c r="I363" s="178" t="s">
        <v>234</v>
      </c>
      <c r="K363" s="172" t="s">
        <v>235</v>
      </c>
      <c r="L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.196850393700787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5">
      <selection activeCell="R26" sqref="R26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259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249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28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250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258</v>
      </c>
      <c r="H21" s="166"/>
      <c r="J21" s="38" t="s">
        <v>22</v>
      </c>
      <c r="K21" s="39" t="s">
        <v>252</v>
      </c>
      <c r="L21" s="31"/>
      <c r="M21" s="26"/>
    </row>
    <row r="22" spans="6:13" ht="12.75" customHeight="1">
      <c r="F22" s="1"/>
      <c r="G22" s="40" t="s">
        <v>24</v>
      </c>
      <c r="H22" s="41" t="s">
        <v>240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254</v>
      </c>
      <c r="J23" s="46" t="s">
        <v>252</v>
      </c>
      <c r="K23" s="47" t="s">
        <v>28</v>
      </c>
      <c r="L23" s="47" t="s">
        <v>255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241</v>
      </c>
      <c r="I24" s="50"/>
      <c r="J24" s="50"/>
      <c r="K24" s="51"/>
      <c r="L24" s="52" t="s">
        <v>30</v>
      </c>
      <c r="M24" s="53"/>
    </row>
    <row r="25" spans="1:13" ht="24" customHeight="1">
      <c r="A25" s="54" t="s">
        <v>31</v>
      </c>
      <c r="B25" s="55"/>
      <c r="C25" s="55"/>
      <c r="D25" s="55"/>
      <c r="E25" s="55"/>
      <c r="F25" s="55"/>
      <c r="G25" s="56" t="s">
        <v>32</v>
      </c>
      <c r="H25" s="57" t="s">
        <v>33</v>
      </c>
      <c r="I25" s="58" t="s">
        <v>34</v>
      </c>
      <c r="J25" s="59"/>
      <c r="K25" s="60" t="s">
        <v>35</v>
      </c>
      <c r="L25" s="61" t="s">
        <v>36</v>
      </c>
      <c r="M25" s="53"/>
    </row>
    <row r="26" spans="1:12" ht="46.5" customHeight="1">
      <c r="A26" s="62"/>
      <c r="B26" s="63"/>
      <c r="C26" s="63"/>
      <c r="D26" s="63"/>
      <c r="E26" s="63"/>
      <c r="F26" s="63"/>
      <c r="G26" s="64"/>
      <c r="H26" s="65"/>
      <c r="I26" s="66" t="s">
        <v>37</v>
      </c>
      <c r="J26" s="67" t="s">
        <v>38</v>
      </c>
      <c r="K26" s="68"/>
      <c r="L26" s="69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310</v>
      </c>
      <c r="J28" s="83">
        <f>SUM(J29+J40+J59+J80+J87+J107+J129+J148+J158)</f>
        <v>310</v>
      </c>
      <c r="K28" s="84">
        <f>SUM(K29+K40+K59+K80+K87+K107+K129+K148+K158)</f>
        <v>308.48</v>
      </c>
      <c r="L28" s="83">
        <f>SUM(L29+L40+L59+L80+L87+L107+L129+L148+L158)</f>
        <v>308.48</v>
      </c>
    </row>
    <row r="29" spans="1:12" ht="16.5" customHeight="1" hidden="1" collapsed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0</v>
      </c>
      <c r="J29" s="83">
        <f>SUM(J30+J36)</f>
        <v>0</v>
      </c>
      <c r="K29" s="92">
        <f>SUM(K30+K36)</f>
        <v>0</v>
      </c>
      <c r="L29" s="93">
        <f>SUM(L30+L36)</f>
        <v>0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0</v>
      </c>
      <c r="J30" s="83">
        <f>SUM(J31)</f>
        <v>0</v>
      </c>
      <c r="K30" s="84">
        <f>SUM(K31)</f>
        <v>0</v>
      </c>
      <c r="L30" s="83">
        <f>SUM(L31)</f>
        <v>0</v>
      </c>
      <c r="Q30" s="98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0</v>
      </c>
      <c r="J31" s="83">
        <f aca="true" t="shared" si="0" ref="J31:L32">SUM(J32)</f>
        <v>0</v>
      </c>
      <c r="K31" s="83">
        <f t="shared" si="0"/>
        <v>0</v>
      </c>
      <c r="L31" s="83">
        <f t="shared" si="0"/>
        <v>0</v>
      </c>
      <c r="Q31" s="98"/>
      <c r="R31" s="98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0</v>
      </c>
      <c r="J32" s="84">
        <f t="shared" si="0"/>
        <v>0</v>
      </c>
      <c r="K32" s="84">
        <f t="shared" si="0"/>
        <v>0</v>
      </c>
      <c r="L32" s="84">
        <f t="shared" si="0"/>
        <v>0</v>
      </c>
      <c r="Q32" s="98"/>
      <c r="R32" s="98"/>
    </row>
    <row r="33" spans="1:18" ht="14.25" customHeight="1" hidden="1" collapsed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0</v>
      </c>
      <c r="J33" s="101">
        <v>0</v>
      </c>
      <c r="K33" s="101">
        <v>0</v>
      </c>
      <c r="L33" s="101">
        <v>0</v>
      </c>
      <c r="Q33" s="98"/>
      <c r="R33" s="98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98"/>
      <c r="R34" s="98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98"/>
      <c r="R35" s="98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0</v>
      </c>
      <c r="J36" s="83">
        <f t="shared" si="1"/>
        <v>0</v>
      </c>
      <c r="K36" s="84">
        <f t="shared" si="1"/>
        <v>0</v>
      </c>
      <c r="L36" s="83">
        <f t="shared" si="1"/>
        <v>0</v>
      </c>
      <c r="Q36" s="98"/>
      <c r="R36" s="98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0</v>
      </c>
      <c r="J37" s="83">
        <f t="shared" si="1"/>
        <v>0</v>
      </c>
      <c r="K37" s="83">
        <f t="shared" si="1"/>
        <v>0</v>
      </c>
      <c r="L37" s="83">
        <f t="shared" si="1"/>
        <v>0</v>
      </c>
      <c r="Q37" s="98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0</v>
      </c>
      <c r="J38" s="83">
        <f t="shared" si="1"/>
        <v>0</v>
      </c>
      <c r="K38" s="83">
        <f t="shared" si="1"/>
        <v>0</v>
      </c>
      <c r="L38" s="83">
        <f t="shared" si="1"/>
        <v>0</v>
      </c>
      <c r="Q38" s="98"/>
      <c r="R38" s="98"/>
    </row>
    <row r="39" spans="1:18" ht="14.25" customHeight="1" hidden="1" collapsed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0</v>
      </c>
      <c r="J39" s="101">
        <v>0</v>
      </c>
      <c r="K39" s="101">
        <v>0</v>
      </c>
      <c r="L39" s="101">
        <v>0</v>
      </c>
      <c r="Q39" s="98"/>
      <c r="R39" s="98"/>
    </row>
    <row r="40" spans="1:12" ht="26.25" customHeight="1" hidden="1" collapsed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0</v>
      </c>
      <c r="J40" s="106">
        <f t="shared" si="2"/>
        <v>0</v>
      </c>
      <c r="K40" s="105">
        <f t="shared" si="2"/>
        <v>0</v>
      </c>
      <c r="L40" s="105">
        <f t="shared" si="2"/>
        <v>0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0</v>
      </c>
      <c r="J41" s="84">
        <f t="shared" si="2"/>
        <v>0</v>
      </c>
      <c r="K41" s="83">
        <f t="shared" si="2"/>
        <v>0</v>
      </c>
      <c r="L41" s="84">
        <f t="shared" si="2"/>
        <v>0</v>
      </c>
      <c r="Q41" s="98"/>
      <c r="S41" s="98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0</v>
      </c>
      <c r="J42" s="84">
        <f t="shared" si="2"/>
        <v>0</v>
      </c>
      <c r="K42" s="93">
        <f t="shared" si="2"/>
        <v>0</v>
      </c>
      <c r="L42" s="93">
        <f t="shared" si="2"/>
        <v>0</v>
      </c>
      <c r="Q42" s="98"/>
      <c r="R42" s="98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0</v>
      </c>
      <c r="J43" s="112">
        <f>SUM(J44:J58)</f>
        <v>0</v>
      </c>
      <c r="K43" s="113">
        <f>SUM(K44:K58)</f>
        <v>0</v>
      </c>
      <c r="L43" s="113">
        <f>SUM(L44:L58)</f>
        <v>0</v>
      </c>
      <c r="Q43" s="98"/>
      <c r="R43" s="98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98"/>
      <c r="R44" s="98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98"/>
      <c r="R45" s="98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98"/>
      <c r="R46" s="98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98"/>
      <c r="R47" s="98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98"/>
      <c r="R48" s="98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98"/>
      <c r="R49" s="98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98"/>
      <c r="R50" s="98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98"/>
      <c r="R51" s="98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98"/>
      <c r="R52" s="98"/>
    </row>
    <row r="53" spans="1:18" ht="15.75" customHeight="1" hidden="1" collapsed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0</v>
      </c>
      <c r="J53" s="101">
        <v>0</v>
      </c>
      <c r="K53" s="101">
        <v>0</v>
      </c>
      <c r="L53" s="101">
        <v>0</v>
      </c>
      <c r="Q53" s="98"/>
      <c r="R53" s="98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98"/>
      <c r="R54" s="98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98"/>
      <c r="R55" s="98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98"/>
      <c r="R56" s="98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98"/>
      <c r="R57" s="98"/>
    </row>
    <row r="58" spans="1:18" ht="15" customHeight="1" hidden="1" collapsed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0</v>
      </c>
      <c r="J58" s="101">
        <v>0</v>
      </c>
      <c r="K58" s="101">
        <v>0</v>
      </c>
      <c r="L58" s="101">
        <v>0</v>
      </c>
      <c r="Q58" s="98"/>
      <c r="R58" s="98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98"/>
      <c r="S60" s="98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98"/>
      <c r="R61" s="98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98"/>
      <c r="R62" s="98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98"/>
      <c r="R63" s="98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98"/>
      <c r="R64" s="98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98"/>
      <c r="R65" s="98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98"/>
      <c r="R66" s="98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98"/>
      <c r="R67" s="98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98"/>
      <c r="R68" s="98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98"/>
      <c r="R69" s="98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98"/>
      <c r="R70" s="98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98"/>
      <c r="R71" s="98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98"/>
      <c r="R72" s="98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98"/>
      <c r="R73" s="98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98"/>
      <c r="R74" s="98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98"/>
      <c r="R75" s="98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310</v>
      </c>
      <c r="J129" s="125">
        <f>SUM(J130+J135+J143)</f>
        <v>310</v>
      </c>
      <c r="K129" s="84">
        <f>SUM(K130+K135+K143)</f>
        <v>308.48</v>
      </c>
      <c r="L129" s="83">
        <f>SUM(L130+L135+L143)</f>
        <v>308.48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310</v>
      </c>
      <c r="J135" s="128">
        <f t="shared" si="14"/>
        <v>310</v>
      </c>
      <c r="K135" s="92">
        <f t="shared" si="14"/>
        <v>308.48</v>
      </c>
      <c r="L135" s="93">
        <f t="shared" si="14"/>
        <v>308.48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310</v>
      </c>
      <c r="J136" s="125">
        <f t="shared" si="14"/>
        <v>310</v>
      </c>
      <c r="K136" s="84">
        <f t="shared" si="14"/>
        <v>308.48</v>
      </c>
      <c r="L136" s="83">
        <f t="shared" si="14"/>
        <v>308.48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310</v>
      </c>
      <c r="J137" s="125">
        <f>SUM(J138:J139)</f>
        <v>310</v>
      </c>
      <c r="K137" s="84">
        <f>SUM(K138:K139)</f>
        <v>308.48</v>
      </c>
      <c r="L137" s="83">
        <f>SUM(L138:L139)</f>
        <v>308.48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310</v>
      </c>
      <c r="J139" s="101">
        <v>310</v>
      </c>
      <c r="K139" s="101">
        <v>308.48</v>
      </c>
      <c r="L139" s="101">
        <v>308.48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0</v>
      </c>
      <c r="J143" s="125">
        <f t="shared" si="15"/>
        <v>0</v>
      </c>
      <c r="K143" s="84">
        <f t="shared" si="15"/>
        <v>0</v>
      </c>
      <c r="L143" s="83">
        <f t="shared" si="15"/>
        <v>0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0</v>
      </c>
      <c r="J144" s="139">
        <f t="shared" si="15"/>
        <v>0</v>
      </c>
      <c r="K144" s="113">
        <f t="shared" si="15"/>
        <v>0</v>
      </c>
      <c r="L144" s="112">
        <f t="shared" si="15"/>
        <v>0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0</v>
      </c>
      <c r="J145" s="125">
        <f>SUM(J146:J147)</f>
        <v>0</v>
      </c>
      <c r="K145" s="84">
        <f>SUM(K146:K147)</f>
        <v>0</v>
      </c>
      <c r="L145" s="83">
        <f>SUM(L146:L147)</f>
        <v>0</v>
      </c>
    </row>
    <row r="146" spans="1:12" ht="15" hidden="1" collapsed="1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0</v>
      </c>
      <c r="J146" s="140">
        <v>0</v>
      </c>
      <c r="K146" s="140">
        <v>0</v>
      </c>
      <c r="L146" s="140">
        <v>0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310</v>
      </c>
      <c r="J357" s="135">
        <f>SUM(J28+J174)</f>
        <v>310</v>
      </c>
      <c r="K357" s="135">
        <f>SUM(K28+K174)</f>
        <v>308.48</v>
      </c>
      <c r="L357" s="135">
        <f>SUM(L28+L174)</f>
        <v>308.48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71" t="s">
        <v>234</v>
      </c>
      <c r="K360" s="172" t="s">
        <v>235</v>
      </c>
      <c r="L360" s="172"/>
    </row>
    <row r="361" spans="9:12" ht="15.75" customHeight="1">
      <c r="I361" s="173"/>
      <c r="K361" s="173"/>
      <c r="L361" s="173"/>
    </row>
    <row r="362" spans="4:12" ht="15.75" customHeight="1">
      <c r="D362" s="166"/>
      <c r="E362" s="166"/>
      <c r="F362" s="50"/>
      <c r="G362" s="166" t="s">
        <v>236</v>
      </c>
      <c r="I362" s="173"/>
      <c r="K362" s="166" t="s">
        <v>237</v>
      </c>
      <c r="L362" s="174"/>
    </row>
    <row r="363" spans="4:12" ht="26.25" customHeight="1">
      <c r="D363" s="175" t="s">
        <v>238</v>
      </c>
      <c r="E363" s="176"/>
      <c r="F363" s="176"/>
      <c r="G363" s="176"/>
      <c r="H363" s="177"/>
      <c r="I363" s="178" t="s">
        <v>234</v>
      </c>
      <c r="K363" s="172" t="s">
        <v>235</v>
      </c>
      <c r="L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.196850393700787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5">
      <selection activeCell="R25" sqref="R2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257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249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28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250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258</v>
      </c>
      <c r="H21" s="166"/>
      <c r="J21" s="38" t="s">
        <v>22</v>
      </c>
      <c r="K21" s="39" t="s">
        <v>252</v>
      </c>
      <c r="L21" s="31"/>
      <c r="M21" s="26"/>
    </row>
    <row r="22" spans="6:13" ht="12.75" customHeight="1">
      <c r="F22" s="1"/>
      <c r="G22" s="40" t="s">
        <v>24</v>
      </c>
      <c r="H22" s="41" t="s">
        <v>25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254</v>
      </c>
      <c r="J23" s="46" t="s">
        <v>252</v>
      </c>
      <c r="K23" s="47" t="s">
        <v>28</v>
      </c>
      <c r="L23" s="47" t="s">
        <v>255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29</v>
      </c>
      <c r="I24" s="50"/>
      <c r="J24" s="50"/>
      <c r="K24" s="51"/>
      <c r="L24" s="52" t="s">
        <v>30</v>
      </c>
      <c r="M24" s="53"/>
    </row>
    <row r="25" spans="1:13" ht="24" customHeight="1">
      <c r="A25" s="54" t="s">
        <v>31</v>
      </c>
      <c r="B25" s="55"/>
      <c r="C25" s="55"/>
      <c r="D25" s="55"/>
      <c r="E25" s="55"/>
      <c r="F25" s="55"/>
      <c r="G25" s="56" t="s">
        <v>32</v>
      </c>
      <c r="H25" s="57" t="s">
        <v>33</v>
      </c>
      <c r="I25" s="58" t="s">
        <v>34</v>
      </c>
      <c r="J25" s="59"/>
      <c r="K25" s="60" t="s">
        <v>35</v>
      </c>
      <c r="L25" s="61" t="s">
        <v>36</v>
      </c>
      <c r="M25" s="53"/>
    </row>
    <row r="26" spans="1:12" ht="46.5" customHeight="1">
      <c r="A26" s="62"/>
      <c r="B26" s="63"/>
      <c r="C26" s="63"/>
      <c r="D26" s="63"/>
      <c r="E26" s="63"/>
      <c r="F26" s="63"/>
      <c r="G26" s="64"/>
      <c r="H26" s="65"/>
      <c r="I26" s="66" t="s">
        <v>37</v>
      </c>
      <c r="J26" s="67" t="s">
        <v>38</v>
      </c>
      <c r="K26" s="68"/>
      <c r="L26" s="69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5800</v>
      </c>
      <c r="J28" s="83">
        <f>SUM(J29+J40+J59+J80+J87+J107+J129+J148+J158)</f>
        <v>5800</v>
      </c>
      <c r="K28" s="84">
        <f>SUM(K29+K40+K59+K80+K87+K107+K129+K148+K158)</f>
        <v>4653.16</v>
      </c>
      <c r="L28" s="83">
        <f>SUM(L29+L40+L59+L80+L87+L107+L129+L148+L158)</f>
        <v>4653.16</v>
      </c>
    </row>
    <row r="29" spans="1:12" ht="16.5" customHeight="1" hidden="1" collapsed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0</v>
      </c>
      <c r="J29" s="83">
        <f>SUM(J30+J36)</f>
        <v>0</v>
      </c>
      <c r="K29" s="92">
        <f>SUM(K30+K36)</f>
        <v>0</v>
      </c>
      <c r="L29" s="93">
        <f>SUM(L30+L36)</f>
        <v>0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0</v>
      </c>
      <c r="J30" s="83">
        <f>SUM(J31)</f>
        <v>0</v>
      </c>
      <c r="K30" s="84">
        <f>SUM(K31)</f>
        <v>0</v>
      </c>
      <c r="L30" s="83">
        <f>SUM(L31)</f>
        <v>0</v>
      </c>
      <c r="Q30" s="98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0</v>
      </c>
      <c r="J31" s="83">
        <f aca="true" t="shared" si="0" ref="J31:L32">SUM(J32)</f>
        <v>0</v>
      </c>
      <c r="K31" s="83">
        <f t="shared" si="0"/>
        <v>0</v>
      </c>
      <c r="L31" s="83">
        <f t="shared" si="0"/>
        <v>0</v>
      </c>
      <c r="Q31" s="98"/>
      <c r="R31" s="98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0</v>
      </c>
      <c r="J32" s="84">
        <f t="shared" si="0"/>
        <v>0</v>
      </c>
      <c r="K32" s="84">
        <f t="shared" si="0"/>
        <v>0</v>
      </c>
      <c r="L32" s="84">
        <f t="shared" si="0"/>
        <v>0</v>
      </c>
      <c r="Q32" s="98"/>
      <c r="R32" s="98"/>
    </row>
    <row r="33" spans="1:18" ht="14.25" customHeight="1" hidden="1" collapsed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0</v>
      </c>
      <c r="J33" s="101">
        <v>0</v>
      </c>
      <c r="K33" s="101">
        <v>0</v>
      </c>
      <c r="L33" s="101">
        <v>0</v>
      </c>
      <c r="Q33" s="98"/>
      <c r="R33" s="98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98"/>
      <c r="R34" s="98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98"/>
      <c r="R35" s="98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0</v>
      </c>
      <c r="J36" s="83">
        <f t="shared" si="1"/>
        <v>0</v>
      </c>
      <c r="K36" s="84">
        <f t="shared" si="1"/>
        <v>0</v>
      </c>
      <c r="L36" s="83">
        <f t="shared" si="1"/>
        <v>0</v>
      </c>
      <c r="Q36" s="98"/>
      <c r="R36" s="98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0</v>
      </c>
      <c r="J37" s="83">
        <f t="shared" si="1"/>
        <v>0</v>
      </c>
      <c r="K37" s="83">
        <f t="shared" si="1"/>
        <v>0</v>
      </c>
      <c r="L37" s="83">
        <f t="shared" si="1"/>
        <v>0</v>
      </c>
      <c r="Q37" s="98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0</v>
      </c>
      <c r="J38" s="83">
        <f t="shared" si="1"/>
        <v>0</v>
      </c>
      <c r="K38" s="83">
        <f t="shared" si="1"/>
        <v>0</v>
      </c>
      <c r="L38" s="83">
        <f t="shared" si="1"/>
        <v>0</v>
      </c>
      <c r="Q38" s="98"/>
      <c r="R38" s="98"/>
    </row>
    <row r="39" spans="1:18" ht="14.25" customHeight="1" hidden="1" collapsed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0</v>
      </c>
      <c r="J39" s="101">
        <v>0</v>
      </c>
      <c r="K39" s="101">
        <v>0</v>
      </c>
      <c r="L39" s="101">
        <v>0</v>
      </c>
      <c r="Q39" s="98"/>
      <c r="R39" s="98"/>
    </row>
    <row r="40" spans="1:12" ht="26.25" customHeight="1" hidden="1" collapsed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0</v>
      </c>
      <c r="J40" s="106">
        <f t="shared" si="2"/>
        <v>0</v>
      </c>
      <c r="K40" s="105">
        <f t="shared" si="2"/>
        <v>0</v>
      </c>
      <c r="L40" s="105">
        <f t="shared" si="2"/>
        <v>0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0</v>
      </c>
      <c r="J41" s="84">
        <f t="shared" si="2"/>
        <v>0</v>
      </c>
      <c r="K41" s="83">
        <f t="shared" si="2"/>
        <v>0</v>
      </c>
      <c r="L41" s="84">
        <f t="shared" si="2"/>
        <v>0</v>
      </c>
      <c r="Q41" s="98"/>
      <c r="S41" s="98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0</v>
      </c>
      <c r="J42" s="84">
        <f t="shared" si="2"/>
        <v>0</v>
      </c>
      <c r="K42" s="93">
        <f t="shared" si="2"/>
        <v>0</v>
      </c>
      <c r="L42" s="93">
        <f t="shared" si="2"/>
        <v>0</v>
      </c>
      <c r="Q42" s="98"/>
      <c r="R42" s="98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0</v>
      </c>
      <c r="J43" s="112">
        <f>SUM(J44:J58)</f>
        <v>0</v>
      </c>
      <c r="K43" s="113">
        <f>SUM(K44:K58)</f>
        <v>0</v>
      </c>
      <c r="L43" s="113">
        <f>SUM(L44:L58)</f>
        <v>0</v>
      </c>
      <c r="Q43" s="98"/>
      <c r="R43" s="98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98"/>
      <c r="R44" s="98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98"/>
      <c r="R45" s="98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98"/>
      <c r="R46" s="98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98"/>
      <c r="R47" s="98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98"/>
      <c r="R48" s="98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98"/>
      <c r="R49" s="98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98"/>
      <c r="R50" s="98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98"/>
      <c r="R51" s="98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98"/>
      <c r="R52" s="98"/>
    </row>
    <row r="53" spans="1:18" ht="15.75" customHeight="1" hidden="1" collapsed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0</v>
      </c>
      <c r="J53" s="101">
        <v>0</v>
      </c>
      <c r="K53" s="101">
        <v>0</v>
      </c>
      <c r="L53" s="101">
        <v>0</v>
      </c>
      <c r="Q53" s="98"/>
      <c r="R53" s="98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98"/>
      <c r="R54" s="98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98"/>
      <c r="R55" s="98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98"/>
      <c r="R56" s="98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98"/>
      <c r="R57" s="98"/>
    </row>
    <row r="58" spans="1:18" ht="15" customHeight="1" hidden="1" collapsed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0</v>
      </c>
      <c r="J58" s="101">
        <v>0</v>
      </c>
      <c r="K58" s="101">
        <v>0</v>
      </c>
      <c r="L58" s="101">
        <v>0</v>
      </c>
      <c r="Q58" s="98"/>
      <c r="R58" s="98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98"/>
      <c r="S60" s="98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98"/>
      <c r="R61" s="98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98"/>
      <c r="R62" s="98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98"/>
      <c r="R63" s="98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98"/>
      <c r="R64" s="98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98"/>
      <c r="R65" s="98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98"/>
      <c r="R66" s="98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98"/>
      <c r="R67" s="98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98"/>
      <c r="R68" s="98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98"/>
      <c r="R69" s="98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98"/>
      <c r="R70" s="98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98"/>
      <c r="R71" s="98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98"/>
      <c r="R72" s="98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98"/>
      <c r="R73" s="98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98"/>
      <c r="R74" s="98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98"/>
      <c r="R75" s="98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5800</v>
      </c>
      <c r="J129" s="125">
        <f>SUM(J130+J135+J143)</f>
        <v>5800</v>
      </c>
      <c r="K129" s="84">
        <f>SUM(K130+K135+K143)</f>
        <v>4653.16</v>
      </c>
      <c r="L129" s="83">
        <f>SUM(L130+L135+L143)</f>
        <v>4653.16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5800</v>
      </c>
      <c r="J135" s="128">
        <f t="shared" si="14"/>
        <v>5800</v>
      </c>
      <c r="K135" s="92">
        <f t="shared" si="14"/>
        <v>4653.16</v>
      </c>
      <c r="L135" s="93">
        <f t="shared" si="14"/>
        <v>4653.16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5800</v>
      </c>
      <c r="J136" s="125">
        <f t="shared" si="14"/>
        <v>5800</v>
      </c>
      <c r="K136" s="84">
        <f t="shared" si="14"/>
        <v>4653.16</v>
      </c>
      <c r="L136" s="83">
        <f t="shared" si="14"/>
        <v>4653.16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5800</v>
      </c>
      <c r="J137" s="125">
        <f>SUM(J138:J139)</f>
        <v>5800</v>
      </c>
      <c r="K137" s="84">
        <f>SUM(K138:K139)</f>
        <v>4653.16</v>
      </c>
      <c r="L137" s="83">
        <f>SUM(L138:L139)</f>
        <v>4653.16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5800</v>
      </c>
      <c r="J139" s="101">
        <v>5800</v>
      </c>
      <c r="K139" s="101">
        <v>4653.16</v>
      </c>
      <c r="L139" s="101">
        <v>4653.16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0</v>
      </c>
      <c r="J143" s="125">
        <f t="shared" si="15"/>
        <v>0</v>
      </c>
      <c r="K143" s="84">
        <f t="shared" si="15"/>
        <v>0</v>
      </c>
      <c r="L143" s="83">
        <f t="shared" si="15"/>
        <v>0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0</v>
      </c>
      <c r="J144" s="139">
        <f t="shared" si="15"/>
        <v>0</v>
      </c>
      <c r="K144" s="113">
        <f t="shared" si="15"/>
        <v>0</v>
      </c>
      <c r="L144" s="112">
        <f t="shared" si="15"/>
        <v>0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0</v>
      </c>
      <c r="J145" s="125">
        <f>SUM(J146:J147)</f>
        <v>0</v>
      </c>
      <c r="K145" s="84">
        <f>SUM(K146:K147)</f>
        <v>0</v>
      </c>
      <c r="L145" s="83">
        <f>SUM(L146:L147)</f>
        <v>0</v>
      </c>
    </row>
    <row r="146" spans="1:12" ht="15" hidden="1" collapsed="1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0</v>
      </c>
      <c r="J146" s="140">
        <v>0</v>
      </c>
      <c r="K146" s="140">
        <v>0</v>
      </c>
      <c r="L146" s="140">
        <v>0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5800</v>
      </c>
      <c r="J357" s="135">
        <f>SUM(J28+J174)</f>
        <v>5800</v>
      </c>
      <c r="K357" s="135">
        <f>SUM(K28+K174)</f>
        <v>4653.16</v>
      </c>
      <c r="L357" s="135">
        <f>SUM(L28+L174)</f>
        <v>4653.16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71" t="s">
        <v>234</v>
      </c>
      <c r="K360" s="172" t="s">
        <v>235</v>
      </c>
      <c r="L360" s="172"/>
    </row>
    <row r="361" spans="9:12" ht="15.75" customHeight="1">
      <c r="I361" s="173"/>
      <c r="K361" s="173"/>
      <c r="L361" s="173"/>
    </row>
    <row r="362" spans="4:12" ht="15.75" customHeight="1">
      <c r="D362" s="166"/>
      <c r="E362" s="166"/>
      <c r="F362" s="50"/>
      <c r="G362" s="166" t="s">
        <v>236</v>
      </c>
      <c r="I362" s="173"/>
      <c r="K362" s="166" t="s">
        <v>237</v>
      </c>
      <c r="L362" s="174"/>
    </row>
    <row r="363" spans="4:12" ht="26.25" customHeight="1">
      <c r="D363" s="175" t="s">
        <v>238</v>
      </c>
      <c r="E363" s="176"/>
      <c r="F363" s="176"/>
      <c r="G363" s="176"/>
      <c r="H363" s="177"/>
      <c r="I363" s="178" t="s">
        <v>234</v>
      </c>
      <c r="K363" s="172" t="s">
        <v>235</v>
      </c>
      <c r="L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.1968503937007874" top="0.7480314960629921" bottom="0.15748031496062992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4">
      <selection activeCell="R359" sqref="R359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248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249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28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250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251</v>
      </c>
      <c r="H21" s="166"/>
      <c r="J21" s="38" t="s">
        <v>22</v>
      </c>
      <c r="K21" s="39" t="s">
        <v>252</v>
      </c>
      <c r="L21" s="31"/>
      <c r="M21" s="26"/>
    </row>
    <row r="22" spans="6:13" ht="12.75" customHeight="1">
      <c r="F22" s="1"/>
      <c r="G22" s="40" t="s">
        <v>24</v>
      </c>
      <c r="H22" s="41" t="s">
        <v>253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254</v>
      </c>
      <c r="J23" s="46" t="s">
        <v>252</v>
      </c>
      <c r="K23" s="47" t="s">
        <v>28</v>
      </c>
      <c r="L23" s="47" t="s">
        <v>255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256</v>
      </c>
      <c r="I24" s="50"/>
      <c r="J24" s="50"/>
      <c r="K24" s="51"/>
      <c r="L24" s="52" t="s">
        <v>30</v>
      </c>
      <c r="M24" s="53"/>
    </row>
    <row r="25" spans="1:13" ht="24" customHeight="1">
      <c r="A25" s="54" t="s">
        <v>31</v>
      </c>
      <c r="B25" s="55"/>
      <c r="C25" s="55"/>
      <c r="D25" s="55"/>
      <c r="E25" s="55"/>
      <c r="F25" s="55"/>
      <c r="G25" s="56" t="s">
        <v>32</v>
      </c>
      <c r="H25" s="57" t="s">
        <v>33</v>
      </c>
      <c r="I25" s="58" t="s">
        <v>34</v>
      </c>
      <c r="J25" s="59"/>
      <c r="K25" s="60" t="s">
        <v>35</v>
      </c>
      <c r="L25" s="61" t="s">
        <v>36</v>
      </c>
      <c r="M25" s="53"/>
    </row>
    <row r="26" spans="1:12" ht="46.5" customHeight="1">
      <c r="A26" s="62"/>
      <c r="B26" s="63"/>
      <c r="C26" s="63"/>
      <c r="D26" s="63"/>
      <c r="E26" s="63"/>
      <c r="F26" s="63"/>
      <c r="G26" s="64"/>
      <c r="H26" s="65"/>
      <c r="I26" s="66" t="s">
        <v>37</v>
      </c>
      <c r="J26" s="67" t="s">
        <v>38</v>
      </c>
      <c r="K26" s="68"/>
      <c r="L26" s="69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31700</v>
      </c>
      <c r="J28" s="83">
        <f>SUM(J29+J40+J59+J80+J87+J107+J129+J148+J158)</f>
        <v>31700</v>
      </c>
      <c r="K28" s="84">
        <f>SUM(K29+K40+K59+K80+K87+K107+K129+K148+K158)</f>
        <v>31020.9</v>
      </c>
      <c r="L28" s="83">
        <f>SUM(L29+L40+L59+L80+L87+L107+L129+L148+L158)</f>
        <v>31020.9</v>
      </c>
    </row>
    <row r="29" spans="1:12" ht="16.5" customHeight="1" hidden="1" collapsed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0</v>
      </c>
      <c r="J29" s="83">
        <f>SUM(J30+J36)</f>
        <v>0</v>
      </c>
      <c r="K29" s="92">
        <f>SUM(K30+K36)</f>
        <v>0</v>
      </c>
      <c r="L29" s="93">
        <f>SUM(L30+L36)</f>
        <v>0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0</v>
      </c>
      <c r="J30" s="83">
        <f>SUM(J31)</f>
        <v>0</v>
      </c>
      <c r="K30" s="84">
        <f>SUM(K31)</f>
        <v>0</v>
      </c>
      <c r="L30" s="83">
        <f>SUM(L31)</f>
        <v>0</v>
      </c>
      <c r="Q30" s="98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0</v>
      </c>
      <c r="J31" s="83">
        <f aca="true" t="shared" si="0" ref="J31:L32">SUM(J32)</f>
        <v>0</v>
      </c>
      <c r="K31" s="83">
        <f t="shared" si="0"/>
        <v>0</v>
      </c>
      <c r="L31" s="83">
        <f t="shared" si="0"/>
        <v>0</v>
      </c>
      <c r="Q31" s="98"/>
      <c r="R31" s="98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0</v>
      </c>
      <c r="J32" s="84">
        <f t="shared" si="0"/>
        <v>0</v>
      </c>
      <c r="K32" s="84">
        <f t="shared" si="0"/>
        <v>0</v>
      </c>
      <c r="L32" s="84">
        <f t="shared" si="0"/>
        <v>0</v>
      </c>
      <c r="Q32" s="98"/>
      <c r="R32" s="98"/>
    </row>
    <row r="33" spans="1:18" ht="14.25" customHeight="1" hidden="1" collapsed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0</v>
      </c>
      <c r="J33" s="101">
        <v>0</v>
      </c>
      <c r="K33" s="101">
        <v>0</v>
      </c>
      <c r="L33" s="101">
        <v>0</v>
      </c>
      <c r="Q33" s="98"/>
      <c r="R33" s="98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98"/>
      <c r="R34" s="98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98"/>
      <c r="R35" s="98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0</v>
      </c>
      <c r="J36" s="83">
        <f t="shared" si="1"/>
        <v>0</v>
      </c>
      <c r="K36" s="84">
        <f t="shared" si="1"/>
        <v>0</v>
      </c>
      <c r="L36" s="83">
        <f t="shared" si="1"/>
        <v>0</v>
      </c>
      <c r="Q36" s="98"/>
      <c r="R36" s="98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0</v>
      </c>
      <c r="J37" s="83">
        <f t="shared" si="1"/>
        <v>0</v>
      </c>
      <c r="K37" s="83">
        <f t="shared" si="1"/>
        <v>0</v>
      </c>
      <c r="L37" s="83">
        <f t="shared" si="1"/>
        <v>0</v>
      </c>
      <c r="Q37" s="98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0</v>
      </c>
      <c r="J38" s="83">
        <f t="shared" si="1"/>
        <v>0</v>
      </c>
      <c r="K38" s="83">
        <f t="shared" si="1"/>
        <v>0</v>
      </c>
      <c r="L38" s="83">
        <f t="shared" si="1"/>
        <v>0</v>
      </c>
      <c r="Q38" s="98"/>
      <c r="R38" s="98"/>
    </row>
    <row r="39" spans="1:18" ht="14.25" customHeight="1" hidden="1" collapsed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0</v>
      </c>
      <c r="J39" s="101">
        <v>0</v>
      </c>
      <c r="K39" s="101">
        <v>0</v>
      </c>
      <c r="L39" s="101">
        <v>0</v>
      </c>
      <c r="Q39" s="98"/>
      <c r="R39" s="98"/>
    </row>
    <row r="40" spans="1:12" ht="26.25" customHeight="1" hidden="1" collapsed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0</v>
      </c>
      <c r="J40" s="106">
        <f t="shared" si="2"/>
        <v>0</v>
      </c>
      <c r="K40" s="105">
        <f t="shared" si="2"/>
        <v>0</v>
      </c>
      <c r="L40" s="105">
        <f t="shared" si="2"/>
        <v>0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0</v>
      </c>
      <c r="J41" s="84">
        <f t="shared" si="2"/>
        <v>0</v>
      </c>
      <c r="K41" s="83">
        <f t="shared" si="2"/>
        <v>0</v>
      </c>
      <c r="L41" s="84">
        <f t="shared" si="2"/>
        <v>0</v>
      </c>
      <c r="Q41" s="98"/>
      <c r="S41" s="98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0</v>
      </c>
      <c r="J42" s="84">
        <f t="shared" si="2"/>
        <v>0</v>
      </c>
      <c r="K42" s="93">
        <f t="shared" si="2"/>
        <v>0</v>
      </c>
      <c r="L42" s="93">
        <f t="shared" si="2"/>
        <v>0</v>
      </c>
      <c r="Q42" s="98"/>
      <c r="R42" s="98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0</v>
      </c>
      <c r="J43" s="112">
        <f>SUM(J44:J58)</f>
        <v>0</v>
      </c>
      <c r="K43" s="113">
        <f>SUM(K44:K58)</f>
        <v>0</v>
      </c>
      <c r="L43" s="113">
        <f>SUM(L44:L58)</f>
        <v>0</v>
      </c>
      <c r="Q43" s="98"/>
      <c r="R43" s="98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98"/>
      <c r="R44" s="98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98"/>
      <c r="R45" s="98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98"/>
      <c r="R46" s="98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98"/>
      <c r="R47" s="98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98"/>
      <c r="R48" s="98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98"/>
      <c r="R49" s="98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98"/>
      <c r="R50" s="98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98"/>
      <c r="R51" s="98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98"/>
      <c r="R52" s="98"/>
    </row>
    <row r="53" spans="1:18" ht="15.75" customHeight="1" hidden="1" collapsed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0</v>
      </c>
      <c r="J53" s="101">
        <v>0</v>
      </c>
      <c r="K53" s="101">
        <v>0</v>
      </c>
      <c r="L53" s="101">
        <v>0</v>
      </c>
      <c r="Q53" s="98"/>
      <c r="R53" s="98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98"/>
      <c r="R54" s="98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98"/>
      <c r="R55" s="98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98"/>
      <c r="R56" s="98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98"/>
      <c r="R57" s="98"/>
    </row>
    <row r="58" spans="1:18" ht="15" customHeight="1" hidden="1" collapsed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0</v>
      </c>
      <c r="J58" s="101">
        <v>0</v>
      </c>
      <c r="K58" s="101">
        <v>0</v>
      </c>
      <c r="L58" s="101">
        <v>0</v>
      </c>
      <c r="Q58" s="98"/>
      <c r="R58" s="98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98"/>
      <c r="S60" s="98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98"/>
      <c r="R61" s="98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98"/>
      <c r="R62" s="98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98"/>
      <c r="R63" s="98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98"/>
      <c r="R64" s="98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98"/>
      <c r="R65" s="98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98"/>
      <c r="R66" s="98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98"/>
      <c r="R67" s="98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98"/>
      <c r="R68" s="98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98"/>
      <c r="R69" s="98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98"/>
      <c r="R70" s="98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98"/>
      <c r="R71" s="98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98"/>
      <c r="R72" s="98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98"/>
      <c r="R73" s="98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98"/>
      <c r="R74" s="98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98"/>
      <c r="R75" s="98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31700</v>
      </c>
      <c r="J129" s="125">
        <f>SUM(J130+J135+J143)</f>
        <v>31700</v>
      </c>
      <c r="K129" s="84">
        <f>SUM(K130+K135+K143)</f>
        <v>31020.9</v>
      </c>
      <c r="L129" s="83">
        <f>SUM(L130+L135+L143)</f>
        <v>31020.9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31700</v>
      </c>
      <c r="J135" s="128">
        <f t="shared" si="14"/>
        <v>31700</v>
      </c>
      <c r="K135" s="92">
        <f t="shared" si="14"/>
        <v>31020.9</v>
      </c>
      <c r="L135" s="93">
        <f t="shared" si="14"/>
        <v>31020.9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31700</v>
      </c>
      <c r="J136" s="125">
        <f t="shared" si="14"/>
        <v>31700</v>
      </c>
      <c r="K136" s="84">
        <f t="shared" si="14"/>
        <v>31020.9</v>
      </c>
      <c r="L136" s="83">
        <f t="shared" si="14"/>
        <v>31020.9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31700</v>
      </c>
      <c r="J137" s="125">
        <f>SUM(J138:J139)</f>
        <v>31700</v>
      </c>
      <c r="K137" s="84">
        <f>SUM(K138:K139)</f>
        <v>31020.9</v>
      </c>
      <c r="L137" s="83">
        <f>SUM(L138:L139)</f>
        <v>31020.9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31700</v>
      </c>
      <c r="J139" s="101">
        <v>31700</v>
      </c>
      <c r="K139" s="101">
        <v>31020.9</v>
      </c>
      <c r="L139" s="101">
        <v>31020.9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0</v>
      </c>
      <c r="J143" s="125">
        <f t="shared" si="15"/>
        <v>0</v>
      </c>
      <c r="K143" s="84">
        <f t="shared" si="15"/>
        <v>0</v>
      </c>
      <c r="L143" s="83">
        <f t="shared" si="15"/>
        <v>0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0</v>
      </c>
      <c r="J144" s="139">
        <f t="shared" si="15"/>
        <v>0</v>
      </c>
      <c r="K144" s="113">
        <f t="shared" si="15"/>
        <v>0</v>
      </c>
      <c r="L144" s="112">
        <f t="shared" si="15"/>
        <v>0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0</v>
      </c>
      <c r="J145" s="125">
        <f>SUM(J146:J147)</f>
        <v>0</v>
      </c>
      <c r="K145" s="84">
        <f>SUM(K146:K147)</f>
        <v>0</v>
      </c>
      <c r="L145" s="83">
        <f>SUM(L146:L147)</f>
        <v>0</v>
      </c>
    </row>
    <row r="146" spans="1:12" ht="15" hidden="1" collapsed="1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0</v>
      </c>
      <c r="J146" s="140">
        <v>0</v>
      </c>
      <c r="K146" s="140">
        <v>0</v>
      </c>
      <c r="L146" s="140">
        <v>0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31700</v>
      </c>
      <c r="J357" s="135">
        <f>SUM(J28+J174)</f>
        <v>31700</v>
      </c>
      <c r="K357" s="135">
        <f>SUM(K28+K174)</f>
        <v>31020.9</v>
      </c>
      <c r="L357" s="135">
        <f>SUM(L28+L174)</f>
        <v>31020.9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71" t="s">
        <v>234</v>
      </c>
      <c r="K360" s="172" t="s">
        <v>235</v>
      </c>
      <c r="L360" s="172"/>
    </row>
    <row r="361" spans="9:12" ht="15.75" customHeight="1">
      <c r="I361" s="173"/>
      <c r="K361" s="173"/>
      <c r="L361" s="173"/>
    </row>
    <row r="362" spans="4:12" ht="15.75" customHeight="1">
      <c r="D362" s="166"/>
      <c r="E362" s="166"/>
      <c r="F362" s="50"/>
      <c r="G362" s="166" t="s">
        <v>236</v>
      </c>
      <c r="I362" s="173"/>
      <c r="K362" s="166" t="s">
        <v>237</v>
      </c>
      <c r="L362" s="174"/>
    </row>
    <row r="363" spans="4:12" ht="26.25" customHeight="1">
      <c r="D363" s="175" t="s">
        <v>238</v>
      </c>
      <c r="E363" s="176"/>
      <c r="F363" s="176"/>
      <c r="G363" s="176"/>
      <c r="H363" s="177"/>
      <c r="I363" s="178" t="s">
        <v>234</v>
      </c>
      <c r="K363" s="172" t="s">
        <v>235</v>
      </c>
      <c r="L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.1968503937007874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10">
      <selection activeCell="R358" sqref="R35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79"/>
      <c r="K6" s="179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81"/>
      <c r="C8" s="181"/>
      <c r="D8" s="181"/>
      <c r="E8" s="181"/>
      <c r="F8" s="181"/>
      <c r="G8" s="182" t="s">
        <v>8</v>
      </c>
      <c r="H8" s="182"/>
      <c r="I8" s="182"/>
      <c r="J8" s="182"/>
      <c r="K8" s="182"/>
      <c r="L8" s="181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244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13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183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18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245</v>
      </c>
      <c r="H21" s="166"/>
      <c r="J21" s="38" t="s">
        <v>22</v>
      </c>
      <c r="K21" s="39" t="s">
        <v>23</v>
      </c>
      <c r="L21" s="31"/>
      <c r="M21" s="26"/>
    </row>
    <row r="22" spans="6:13" ht="12.75" customHeight="1">
      <c r="F22" s="1"/>
      <c r="G22" s="40" t="s">
        <v>24</v>
      </c>
      <c r="H22" s="41" t="s">
        <v>246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27</v>
      </c>
      <c r="J23" s="46" t="s">
        <v>23</v>
      </c>
      <c r="K23" s="47" t="s">
        <v>23</v>
      </c>
      <c r="L23" s="47" t="s">
        <v>28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247</v>
      </c>
      <c r="I24" s="50"/>
      <c r="J24" s="50"/>
      <c r="K24" s="184"/>
      <c r="L24" s="52" t="s">
        <v>30</v>
      </c>
      <c r="M24" s="53"/>
    </row>
    <row r="25" spans="1:13" ht="24" customHeight="1">
      <c r="A25" s="54" t="s">
        <v>31</v>
      </c>
      <c r="B25" s="185"/>
      <c r="C25" s="185"/>
      <c r="D25" s="185"/>
      <c r="E25" s="185"/>
      <c r="F25" s="185"/>
      <c r="G25" s="56" t="s">
        <v>32</v>
      </c>
      <c r="H25" s="57" t="s">
        <v>33</v>
      </c>
      <c r="I25" s="186" t="s">
        <v>34</v>
      </c>
      <c r="J25" s="187"/>
      <c r="K25" s="60" t="s">
        <v>35</v>
      </c>
      <c r="L25" s="61" t="s">
        <v>36</v>
      </c>
      <c r="M25" s="53"/>
    </row>
    <row r="26" spans="1:12" ht="46.5" customHeight="1">
      <c r="A26" s="188"/>
      <c r="B26" s="189"/>
      <c r="C26" s="189"/>
      <c r="D26" s="189"/>
      <c r="E26" s="189"/>
      <c r="F26" s="189"/>
      <c r="G26" s="190"/>
      <c r="H26" s="191"/>
      <c r="I26" s="66" t="s">
        <v>37</v>
      </c>
      <c r="J26" s="67" t="s">
        <v>38</v>
      </c>
      <c r="K26" s="192"/>
      <c r="L26" s="193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843700</v>
      </c>
      <c r="J28" s="83">
        <f>SUM(J29+J40+J59+J80+J87+J107+J129+J148+J158)</f>
        <v>843700</v>
      </c>
      <c r="K28" s="84">
        <f>SUM(K29+K40+K59+K80+K87+K107+K129+K148+K158)</f>
        <v>843700</v>
      </c>
      <c r="L28" s="83">
        <f>SUM(L29+L40+L59+L80+L87+L107+L129+L148+L158)</f>
        <v>843700</v>
      </c>
    </row>
    <row r="29" spans="1:12" ht="16.5" customHeight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812305</v>
      </c>
      <c r="J29" s="83">
        <f>SUM(J30+J36)</f>
        <v>812305</v>
      </c>
      <c r="K29" s="92">
        <f>SUM(K30+K36)</f>
        <v>812305</v>
      </c>
      <c r="L29" s="93">
        <f>SUM(L30+L36)</f>
        <v>812305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800670</v>
      </c>
      <c r="J30" s="83">
        <f>SUM(J31)</f>
        <v>800670</v>
      </c>
      <c r="K30" s="84">
        <f>SUM(K31)</f>
        <v>800670</v>
      </c>
      <c r="L30" s="83">
        <f>SUM(L31)</f>
        <v>800670</v>
      </c>
      <c r="Q30" s="194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800670</v>
      </c>
      <c r="J31" s="83">
        <f aca="true" t="shared" si="0" ref="J31:L32">SUM(J32)</f>
        <v>800670</v>
      </c>
      <c r="K31" s="83">
        <f t="shared" si="0"/>
        <v>800670</v>
      </c>
      <c r="L31" s="83">
        <f t="shared" si="0"/>
        <v>800670</v>
      </c>
      <c r="Q31" s="194"/>
      <c r="R31" s="194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800670</v>
      </c>
      <c r="J32" s="84">
        <f t="shared" si="0"/>
        <v>800670</v>
      </c>
      <c r="K32" s="84">
        <f t="shared" si="0"/>
        <v>800670</v>
      </c>
      <c r="L32" s="84">
        <f t="shared" si="0"/>
        <v>800670</v>
      </c>
      <c r="Q32" s="194"/>
      <c r="R32" s="194"/>
    </row>
    <row r="33" spans="1:18" ht="14.25" customHeight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800670</v>
      </c>
      <c r="J33" s="101">
        <v>800670</v>
      </c>
      <c r="K33" s="101">
        <v>800670</v>
      </c>
      <c r="L33" s="101">
        <v>800670</v>
      </c>
      <c r="Q33" s="194"/>
      <c r="R33" s="194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194"/>
      <c r="R34" s="194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194"/>
      <c r="R35" s="194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11635</v>
      </c>
      <c r="J36" s="83">
        <f t="shared" si="1"/>
        <v>11635</v>
      </c>
      <c r="K36" s="84">
        <f t="shared" si="1"/>
        <v>11635</v>
      </c>
      <c r="L36" s="83">
        <f t="shared" si="1"/>
        <v>11635</v>
      </c>
      <c r="Q36" s="194"/>
      <c r="R36" s="194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11635</v>
      </c>
      <c r="J37" s="83">
        <f t="shared" si="1"/>
        <v>11635</v>
      </c>
      <c r="K37" s="83">
        <f t="shared" si="1"/>
        <v>11635</v>
      </c>
      <c r="L37" s="83">
        <f t="shared" si="1"/>
        <v>11635</v>
      </c>
      <c r="Q37" s="194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11635</v>
      </c>
      <c r="J38" s="83">
        <f t="shared" si="1"/>
        <v>11635</v>
      </c>
      <c r="K38" s="83">
        <f t="shared" si="1"/>
        <v>11635</v>
      </c>
      <c r="L38" s="83">
        <f t="shared" si="1"/>
        <v>11635</v>
      </c>
      <c r="Q38" s="194"/>
      <c r="R38" s="194"/>
    </row>
    <row r="39" spans="1:18" ht="14.25" customHeight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11635</v>
      </c>
      <c r="J39" s="101">
        <v>11635</v>
      </c>
      <c r="K39" s="101">
        <v>11635</v>
      </c>
      <c r="L39" s="101">
        <v>11635</v>
      </c>
      <c r="Q39" s="194"/>
      <c r="R39" s="194"/>
    </row>
    <row r="40" spans="1:12" ht="26.25" customHeight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20920</v>
      </c>
      <c r="J40" s="106">
        <f t="shared" si="2"/>
        <v>20920</v>
      </c>
      <c r="K40" s="105">
        <f t="shared" si="2"/>
        <v>20920</v>
      </c>
      <c r="L40" s="105">
        <f t="shared" si="2"/>
        <v>20920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20920</v>
      </c>
      <c r="J41" s="84">
        <f t="shared" si="2"/>
        <v>20920</v>
      </c>
      <c r="K41" s="83">
        <f t="shared" si="2"/>
        <v>20920</v>
      </c>
      <c r="L41" s="84">
        <f t="shared" si="2"/>
        <v>20920</v>
      </c>
      <c r="Q41" s="194"/>
      <c r="S41" s="194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20920</v>
      </c>
      <c r="J42" s="84">
        <f t="shared" si="2"/>
        <v>20920</v>
      </c>
      <c r="K42" s="93">
        <f t="shared" si="2"/>
        <v>20920</v>
      </c>
      <c r="L42" s="93">
        <f t="shared" si="2"/>
        <v>20920</v>
      </c>
      <c r="Q42" s="194"/>
      <c r="R42" s="194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20920</v>
      </c>
      <c r="J43" s="112">
        <f>SUM(J44:J58)</f>
        <v>20920</v>
      </c>
      <c r="K43" s="113">
        <f>SUM(K44:K58)</f>
        <v>20920</v>
      </c>
      <c r="L43" s="113">
        <f>SUM(L44:L58)</f>
        <v>20920</v>
      </c>
      <c r="Q43" s="194"/>
      <c r="R43" s="194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194"/>
      <c r="R44" s="194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194"/>
      <c r="R45" s="194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194"/>
      <c r="R46" s="194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194"/>
      <c r="R47" s="194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194"/>
      <c r="R48" s="194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194"/>
      <c r="R49" s="194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194"/>
      <c r="R50" s="194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194"/>
      <c r="R51" s="194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194"/>
      <c r="R52" s="194"/>
    </row>
    <row r="53" spans="1:18" ht="15.75" customHeight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1515</v>
      </c>
      <c r="J53" s="101">
        <v>1515</v>
      </c>
      <c r="K53" s="101">
        <v>1515</v>
      </c>
      <c r="L53" s="101">
        <v>1515</v>
      </c>
      <c r="Q53" s="194"/>
      <c r="R53" s="194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194"/>
      <c r="R54" s="194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194"/>
      <c r="R55" s="194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194"/>
      <c r="R56" s="194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194"/>
      <c r="R57" s="194"/>
    </row>
    <row r="58" spans="1:18" ht="15" customHeight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19405</v>
      </c>
      <c r="J58" s="101">
        <v>19405</v>
      </c>
      <c r="K58" s="101">
        <v>19405</v>
      </c>
      <c r="L58" s="101">
        <v>19405</v>
      </c>
      <c r="Q58" s="194"/>
      <c r="R58" s="194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194"/>
      <c r="S60" s="194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194"/>
      <c r="R61" s="194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194"/>
      <c r="R62" s="194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194"/>
      <c r="R63" s="194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194"/>
      <c r="R64" s="194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194"/>
      <c r="R65" s="194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194"/>
      <c r="R66" s="194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194"/>
      <c r="R67" s="194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194"/>
      <c r="R68" s="194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194"/>
      <c r="R69" s="194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194"/>
      <c r="R70" s="194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194"/>
      <c r="R71" s="194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194"/>
      <c r="R72" s="194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194"/>
      <c r="R73" s="194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194"/>
      <c r="R74" s="194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194"/>
      <c r="R75" s="194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10475</v>
      </c>
      <c r="J129" s="125">
        <f>SUM(J130+J135+J143)</f>
        <v>10475</v>
      </c>
      <c r="K129" s="84">
        <f>SUM(K130+K135+K143)</f>
        <v>10475</v>
      </c>
      <c r="L129" s="83">
        <f>SUM(L130+L135+L143)</f>
        <v>10475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0</v>
      </c>
      <c r="J135" s="128">
        <f t="shared" si="14"/>
        <v>0</v>
      </c>
      <c r="K135" s="92">
        <f t="shared" si="14"/>
        <v>0</v>
      </c>
      <c r="L135" s="93">
        <f t="shared" si="14"/>
        <v>0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0</v>
      </c>
      <c r="J136" s="125">
        <f t="shared" si="14"/>
        <v>0</v>
      </c>
      <c r="K136" s="84">
        <f t="shared" si="14"/>
        <v>0</v>
      </c>
      <c r="L136" s="83">
        <f t="shared" si="14"/>
        <v>0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0</v>
      </c>
      <c r="J137" s="125">
        <f>SUM(J138:J139)</f>
        <v>0</v>
      </c>
      <c r="K137" s="84">
        <f>SUM(K138:K139)</f>
        <v>0</v>
      </c>
      <c r="L137" s="83">
        <f>SUM(L138:L139)</f>
        <v>0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 hidden="1" collapsed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0</v>
      </c>
      <c r="J139" s="101">
        <v>0</v>
      </c>
      <c r="K139" s="101">
        <v>0</v>
      </c>
      <c r="L139" s="101">
        <v>0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10475</v>
      </c>
      <c r="J143" s="125">
        <f t="shared" si="15"/>
        <v>10475</v>
      </c>
      <c r="K143" s="84">
        <f t="shared" si="15"/>
        <v>10475</v>
      </c>
      <c r="L143" s="83">
        <f t="shared" si="15"/>
        <v>10475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10475</v>
      </c>
      <c r="J144" s="139">
        <f t="shared" si="15"/>
        <v>10475</v>
      </c>
      <c r="K144" s="113">
        <f t="shared" si="15"/>
        <v>10475</v>
      </c>
      <c r="L144" s="112">
        <f t="shared" si="15"/>
        <v>10475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10475</v>
      </c>
      <c r="J145" s="125">
        <f>SUM(J146:J147)</f>
        <v>10475</v>
      </c>
      <c r="K145" s="84">
        <f>SUM(K146:K147)</f>
        <v>10475</v>
      </c>
      <c r="L145" s="83">
        <f>SUM(L146:L147)</f>
        <v>10475</v>
      </c>
    </row>
    <row r="146" spans="1:12" ht="15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10475</v>
      </c>
      <c r="J146" s="140">
        <v>10475</v>
      </c>
      <c r="K146" s="140">
        <v>10475</v>
      </c>
      <c r="L146" s="140">
        <v>10475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843700</v>
      </c>
      <c r="J357" s="135">
        <f>SUM(J28+J174)</f>
        <v>843700</v>
      </c>
      <c r="K357" s="135">
        <f>SUM(K28+K174)</f>
        <v>843700</v>
      </c>
      <c r="L357" s="135">
        <f>SUM(L28+L174)</f>
        <v>843700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95" t="s">
        <v>234</v>
      </c>
      <c r="K360" s="196" t="s">
        <v>235</v>
      </c>
      <c r="L360" s="196"/>
    </row>
    <row r="361" spans="9:12" ht="15.75" customHeight="1">
      <c r="I361" s="197"/>
      <c r="K361" s="197"/>
      <c r="L361" s="197"/>
    </row>
    <row r="362" spans="4:12" ht="15.75" customHeight="1">
      <c r="D362" s="166"/>
      <c r="E362" s="166"/>
      <c r="F362" s="50"/>
      <c r="G362" s="166" t="s">
        <v>236</v>
      </c>
      <c r="I362" s="197"/>
      <c r="K362" s="166" t="s">
        <v>237</v>
      </c>
      <c r="L362" s="198"/>
    </row>
    <row r="363" spans="4:12" ht="26.25" customHeight="1">
      <c r="D363" s="175" t="s">
        <v>238</v>
      </c>
      <c r="E363" s="176"/>
      <c r="F363" s="176"/>
      <c r="G363" s="176"/>
      <c r="H363" s="199"/>
      <c r="I363" s="200" t="s">
        <v>234</v>
      </c>
      <c r="K363" s="196" t="s">
        <v>235</v>
      </c>
      <c r="L363" s="196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63"/>
  <sheetViews>
    <sheetView workbookViewId="0" topLeftCell="A14">
      <selection activeCell="R27" sqref="R27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16384" width="9.140625" style="8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3" t="s">
        <v>6</v>
      </c>
      <c r="H6" s="6"/>
      <c r="I6" s="6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0:36" ht="9" customHeight="1"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" customHeight="1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7:11" ht="12.75" customHeight="1">
      <c r="G13" s="22" t="s">
        <v>242</v>
      </c>
      <c r="H13" s="22"/>
      <c r="I13" s="22"/>
      <c r="J13" s="22"/>
      <c r="K13" s="22"/>
    </row>
    <row r="14" spans="7:11" ht="11.25" customHeight="1">
      <c r="G14" s="23" t="s">
        <v>12</v>
      </c>
      <c r="H14" s="23"/>
      <c r="I14" s="23"/>
      <c r="J14" s="23"/>
      <c r="K14" s="23"/>
    </row>
    <row r="15" spans="2:12" ht="15" customHeight="1">
      <c r="B15" s="8"/>
      <c r="C15" s="8"/>
      <c r="D15" s="8"/>
      <c r="E15" s="24" t="s">
        <v>13</v>
      </c>
      <c r="F15" s="24"/>
      <c r="G15" s="24"/>
      <c r="H15" s="24"/>
      <c r="I15" s="24"/>
      <c r="J15" s="24"/>
      <c r="K15" s="24"/>
      <c r="L15" s="8"/>
    </row>
    <row r="16" spans="1:13" ht="12" customHeight="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6:13" ht="12" customHeight="1">
      <c r="F17" s="1"/>
      <c r="J17" s="27"/>
      <c r="K17" s="28"/>
      <c r="L17" s="29" t="s">
        <v>15</v>
      </c>
      <c r="M17" s="26"/>
    </row>
    <row r="18" spans="6:13" ht="11.25" customHeight="1">
      <c r="F18" s="1"/>
      <c r="J18" s="30" t="s">
        <v>16</v>
      </c>
      <c r="K18" s="9"/>
      <c r="L18" s="31"/>
      <c r="M18" s="26"/>
    </row>
    <row r="19" spans="5:13" ht="12" customHeight="1">
      <c r="E19" s="6"/>
      <c r="F19" s="32"/>
      <c r="I19" s="33"/>
      <c r="J19" s="33"/>
      <c r="K19" s="34" t="s">
        <v>17</v>
      </c>
      <c r="L19" s="31"/>
      <c r="M19" s="26"/>
    </row>
    <row r="20" spans="3:13" ht="12.75" customHeight="1">
      <c r="C20" s="35" t="s">
        <v>18</v>
      </c>
      <c r="D20" s="36"/>
      <c r="E20" s="36"/>
      <c r="F20" s="36"/>
      <c r="G20" s="36"/>
      <c r="H20" s="36"/>
      <c r="I20" s="36"/>
      <c r="K20" s="34" t="s">
        <v>19</v>
      </c>
      <c r="L20" s="37" t="s">
        <v>20</v>
      </c>
      <c r="M20" s="26"/>
    </row>
    <row r="21" spans="6:13" ht="12" customHeight="1">
      <c r="F21" s="1"/>
      <c r="G21" s="32" t="s">
        <v>243</v>
      </c>
      <c r="H21" s="166"/>
      <c r="J21" s="38" t="s">
        <v>22</v>
      </c>
      <c r="K21" s="39" t="s">
        <v>23</v>
      </c>
      <c r="L21" s="31"/>
      <c r="M21" s="26"/>
    </row>
    <row r="22" spans="6:13" ht="12.75" customHeight="1">
      <c r="F22" s="1"/>
      <c r="G22" s="40" t="s">
        <v>24</v>
      </c>
      <c r="H22" s="41" t="s">
        <v>25</v>
      </c>
      <c r="I22" s="42"/>
      <c r="J22" s="43"/>
      <c r="K22" s="31"/>
      <c r="L22" s="31"/>
      <c r="M22" s="26"/>
    </row>
    <row r="23" spans="6:13" ht="13.5" customHeight="1">
      <c r="F23" s="1"/>
      <c r="G23" s="44" t="s">
        <v>26</v>
      </c>
      <c r="H23" s="44"/>
      <c r="I23" s="45" t="s">
        <v>27</v>
      </c>
      <c r="J23" s="46" t="s">
        <v>23</v>
      </c>
      <c r="K23" s="47" t="s">
        <v>23</v>
      </c>
      <c r="L23" s="47" t="s">
        <v>28</v>
      </c>
      <c r="M23" s="26"/>
    </row>
    <row r="24" spans="1:13" ht="14.25" customHeight="1">
      <c r="A24" s="48"/>
      <c r="B24" s="48"/>
      <c r="C24" s="48"/>
      <c r="D24" s="48"/>
      <c r="E24" s="48"/>
      <c r="F24" s="49"/>
      <c r="G24" s="50" t="s">
        <v>29</v>
      </c>
      <c r="I24" s="50"/>
      <c r="J24" s="50"/>
      <c r="K24" s="51"/>
      <c r="L24" s="52" t="s">
        <v>30</v>
      </c>
      <c r="M24" s="53"/>
    </row>
    <row r="25" spans="1:13" ht="24" customHeight="1">
      <c r="A25" s="54" t="s">
        <v>31</v>
      </c>
      <c r="B25" s="55"/>
      <c r="C25" s="55"/>
      <c r="D25" s="55"/>
      <c r="E25" s="55"/>
      <c r="F25" s="55"/>
      <c r="G25" s="56" t="s">
        <v>32</v>
      </c>
      <c r="H25" s="57" t="s">
        <v>33</v>
      </c>
      <c r="I25" s="58" t="s">
        <v>34</v>
      </c>
      <c r="J25" s="59"/>
      <c r="K25" s="60" t="s">
        <v>35</v>
      </c>
      <c r="L25" s="61" t="s">
        <v>36</v>
      </c>
      <c r="M25" s="53"/>
    </row>
    <row r="26" spans="1:12" ht="46.5" customHeight="1">
      <c r="A26" s="62"/>
      <c r="B26" s="63"/>
      <c r="C26" s="63"/>
      <c r="D26" s="63"/>
      <c r="E26" s="63"/>
      <c r="F26" s="63"/>
      <c r="G26" s="64"/>
      <c r="H26" s="65"/>
      <c r="I26" s="66" t="s">
        <v>37</v>
      </c>
      <c r="J26" s="67" t="s">
        <v>38</v>
      </c>
      <c r="K26" s="68"/>
      <c r="L26" s="69"/>
    </row>
    <row r="27" spans="1:12" ht="11.25" customHeight="1">
      <c r="A27" s="70" t="s">
        <v>39</v>
      </c>
      <c r="B27" s="71"/>
      <c r="C27" s="71"/>
      <c r="D27" s="71"/>
      <c r="E27" s="71"/>
      <c r="F27" s="72"/>
      <c r="G27" s="73">
        <v>2</v>
      </c>
      <c r="H27" s="74">
        <v>3</v>
      </c>
      <c r="I27" s="75" t="s">
        <v>40</v>
      </c>
      <c r="J27" s="76" t="s">
        <v>41</v>
      </c>
      <c r="K27" s="77">
        <v>6</v>
      </c>
      <c r="L27" s="77">
        <v>7</v>
      </c>
    </row>
    <row r="28" spans="1:12" s="85" customFormat="1" ht="14.25" customHeight="1">
      <c r="A28" s="78">
        <v>2</v>
      </c>
      <c r="B28" s="78"/>
      <c r="C28" s="79"/>
      <c r="D28" s="80"/>
      <c r="E28" s="78"/>
      <c r="F28" s="81"/>
      <c r="G28" s="80" t="s">
        <v>42</v>
      </c>
      <c r="H28" s="82">
        <v>1</v>
      </c>
      <c r="I28" s="83">
        <f>SUM(I29+I40+I59+I80+I87+I107+I129+I148+I158)</f>
        <v>23900</v>
      </c>
      <c r="J28" s="83">
        <f>SUM(J29+J40+J59+J80+J87+J107+J129+J148+J158)</f>
        <v>23900</v>
      </c>
      <c r="K28" s="84">
        <f>SUM(K29+K40+K59+K80+K87+K107+K129+K148+K158)</f>
        <v>23900</v>
      </c>
      <c r="L28" s="83">
        <f>SUM(L29+L40+L59+L80+L87+L107+L129+L148+L158)</f>
        <v>23900</v>
      </c>
    </row>
    <row r="29" spans="1:12" ht="16.5" customHeight="1">
      <c r="A29" s="78">
        <v>2</v>
      </c>
      <c r="B29" s="86">
        <v>1</v>
      </c>
      <c r="C29" s="87"/>
      <c r="D29" s="88"/>
      <c r="E29" s="89"/>
      <c r="F29" s="90"/>
      <c r="G29" s="91" t="s">
        <v>43</v>
      </c>
      <c r="H29" s="82">
        <v>2</v>
      </c>
      <c r="I29" s="83">
        <f>SUM(I30+I36)</f>
        <v>23900</v>
      </c>
      <c r="J29" s="83">
        <f>SUM(J30+J36)</f>
        <v>23900</v>
      </c>
      <c r="K29" s="92">
        <f>SUM(K30+K36)</f>
        <v>23900</v>
      </c>
      <c r="L29" s="93">
        <f>SUM(L30+L36)</f>
        <v>23900</v>
      </c>
    </row>
    <row r="30" spans="1:17" ht="14.25" customHeight="1" hidden="1" collapsed="1">
      <c r="A30" s="94">
        <v>2</v>
      </c>
      <c r="B30" s="94">
        <v>1</v>
      </c>
      <c r="C30" s="95">
        <v>1</v>
      </c>
      <c r="D30" s="96"/>
      <c r="E30" s="94"/>
      <c r="F30" s="97"/>
      <c r="G30" s="96" t="s">
        <v>44</v>
      </c>
      <c r="H30" s="82">
        <v>3</v>
      </c>
      <c r="I30" s="83">
        <f>SUM(I31)</f>
        <v>23560</v>
      </c>
      <c r="J30" s="83">
        <f>SUM(J31)</f>
        <v>23560</v>
      </c>
      <c r="K30" s="84">
        <f>SUM(K31)</f>
        <v>23560</v>
      </c>
      <c r="L30" s="83">
        <f>SUM(L31)</f>
        <v>23560</v>
      </c>
      <c r="Q30" s="98"/>
    </row>
    <row r="31" spans="1:18" ht="13.5" customHeight="1" hidden="1" collapsed="1">
      <c r="A31" s="99">
        <v>2</v>
      </c>
      <c r="B31" s="94">
        <v>1</v>
      </c>
      <c r="C31" s="95">
        <v>1</v>
      </c>
      <c r="D31" s="96">
        <v>1</v>
      </c>
      <c r="E31" s="94"/>
      <c r="F31" s="97"/>
      <c r="G31" s="96" t="s">
        <v>44</v>
      </c>
      <c r="H31" s="82">
        <v>4</v>
      </c>
      <c r="I31" s="83">
        <f>SUM(I32+I34)</f>
        <v>23560</v>
      </c>
      <c r="J31" s="83">
        <f aca="true" t="shared" si="0" ref="J31:L32">SUM(J32)</f>
        <v>23560</v>
      </c>
      <c r="K31" s="83">
        <f t="shared" si="0"/>
        <v>23560</v>
      </c>
      <c r="L31" s="83">
        <f t="shared" si="0"/>
        <v>23560</v>
      </c>
      <c r="Q31" s="98"/>
      <c r="R31" s="98"/>
    </row>
    <row r="32" spans="1:18" ht="14.25" customHeight="1" hidden="1" collapsed="1">
      <c r="A32" s="99">
        <v>2</v>
      </c>
      <c r="B32" s="94">
        <v>1</v>
      </c>
      <c r="C32" s="95">
        <v>1</v>
      </c>
      <c r="D32" s="96">
        <v>1</v>
      </c>
      <c r="E32" s="94">
        <v>1</v>
      </c>
      <c r="F32" s="97"/>
      <c r="G32" s="96" t="s">
        <v>45</v>
      </c>
      <c r="H32" s="82">
        <v>5</v>
      </c>
      <c r="I32" s="84">
        <f>SUM(I33)</f>
        <v>23560</v>
      </c>
      <c r="J32" s="84">
        <f t="shared" si="0"/>
        <v>23560</v>
      </c>
      <c r="K32" s="84">
        <f t="shared" si="0"/>
        <v>23560</v>
      </c>
      <c r="L32" s="84">
        <f t="shared" si="0"/>
        <v>23560</v>
      </c>
      <c r="Q32" s="98"/>
      <c r="R32" s="98"/>
    </row>
    <row r="33" spans="1:18" ht="14.25" customHeight="1">
      <c r="A33" s="99">
        <v>2</v>
      </c>
      <c r="B33" s="94">
        <v>1</v>
      </c>
      <c r="C33" s="95">
        <v>1</v>
      </c>
      <c r="D33" s="96">
        <v>1</v>
      </c>
      <c r="E33" s="94">
        <v>1</v>
      </c>
      <c r="F33" s="97">
        <v>1</v>
      </c>
      <c r="G33" s="96" t="s">
        <v>45</v>
      </c>
      <c r="H33" s="82">
        <v>6</v>
      </c>
      <c r="I33" s="100">
        <v>23560</v>
      </c>
      <c r="J33" s="101">
        <v>23560</v>
      </c>
      <c r="K33" s="101">
        <v>23560</v>
      </c>
      <c r="L33" s="101">
        <v>23560</v>
      </c>
      <c r="Q33" s="98"/>
      <c r="R33" s="98"/>
    </row>
    <row r="34" spans="1:18" ht="12.75" customHeight="1" hidden="1" collapsed="1">
      <c r="A34" s="99">
        <v>2</v>
      </c>
      <c r="B34" s="94">
        <v>1</v>
      </c>
      <c r="C34" s="95">
        <v>1</v>
      </c>
      <c r="D34" s="96">
        <v>1</v>
      </c>
      <c r="E34" s="94">
        <v>2</v>
      </c>
      <c r="F34" s="97"/>
      <c r="G34" s="96" t="s">
        <v>46</v>
      </c>
      <c r="H34" s="82">
        <v>7</v>
      </c>
      <c r="I34" s="84">
        <f>I35</f>
        <v>0</v>
      </c>
      <c r="J34" s="84">
        <f>J35</f>
        <v>0</v>
      </c>
      <c r="K34" s="84">
        <f>K35</f>
        <v>0</v>
      </c>
      <c r="L34" s="84">
        <f>L35</f>
        <v>0</v>
      </c>
      <c r="Q34" s="98"/>
      <c r="R34" s="98"/>
    </row>
    <row r="35" spans="1:18" ht="12.75" customHeight="1" hidden="1" collapsed="1">
      <c r="A35" s="99">
        <v>2</v>
      </c>
      <c r="B35" s="94">
        <v>1</v>
      </c>
      <c r="C35" s="95">
        <v>1</v>
      </c>
      <c r="D35" s="96">
        <v>1</v>
      </c>
      <c r="E35" s="94">
        <v>2</v>
      </c>
      <c r="F35" s="97">
        <v>1</v>
      </c>
      <c r="G35" s="96" t="s">
        <v>46</v>
      </c>
      <c r="H35" s="82">
        <v>8</v>
      </c>
      <c r="I35" s="101">
        <v>0</v>
      </c>
      <c r="J35" s="102">
        <v>0</v>
      </c>
      <c r="K35" s="101">
        <v>0</v>
      </c>
      <c r="L35" s="102">
        <v>0</v>
      </c>
      <c r="Q35" s="98"/>
      <c r="R35" s="98"/>
    </row>
    <row r="36" spans="1:18" ht="13.5" customHeight="1" hidden="1" collapsed="1">
      <c r="A36" s="99">
        <v>2</v>
      </c>
      <c r="B36" s="94">
        <v>1</v>
      </c>
      <c r="C36" s="95">
        <v>2</v>
      </c>
      <c r="D36" s="96"/>
      <c r="E36" s="94"/>
      <c r="F36" s="97"/>
      <c r="G36" s="96" t="s">
        <v>47</v>
      </c>
      <c r="H36" s="82">
        <v>9</v>
      </c>
      <c r="I36" s="84">
        <f aca="true" t="shared" si="1" ref="I36:L38">I37</f>
        <v>340</v>
      </c>
      <c r="J36" s="83">
        <f t="shared" si="1"/>
        <v>340</v>
      </c>
      <c r="K36" s="84">
        <f t="shared" si="1"/>
        <v>340</v>
      </c>
      <c r="L36" s="83">
        <f t="shared" si="1"/>
        <v>340</v>
      </c>
      <c r="Q36" s="98"/>
      <c r="R36" s="98"/>
    </row>
    <row r="37" spans="1:17" ht="15.75" customHeight="1" hidden="1" collapsed="1">
      <c r="A37" s="99">
        <v>2</v>
      </c>
      <c r="B37" s="94">
        <v>1</v>
      </c>
      <c r="C37" s="95">
        <v>2</v>
      </c>
      <c r="D37" s="96">
        <v>1</v>
      </c>
      <c r="E37" s="94"/>
      <c r="F37" s="97"/>
      <c r="G37" s="96" t="s">
        <v>47</v>
      </c>
      <c r="H37" s="82">
        <v>10</v>
      </c>
      <c r="I37" s="84">
        <f t="shared" si="1"/>
        <v>340</v>
      </c>
      <c r="J37" s="83">
        <f t="shared" si="1"/>
        <v>340</v>
      </c>
      <c r="K37" s="83">
        <f t="shared" si="1"/>
        <v>340</v>
      </c>
      <c r="L37" s="83">
        <f t="shared" si="1"/>
        <v>340</v>
      </c>
      <c r="Q37" s="98"/>
    </row>
    <row r="38" spans="1:18" ht="13.5" customHeight="1" hidden="1" collapsed="1">
      <c r="A38" s="99">
        <v>2</v>
      </c>
      <c r="B38" s="94">
        <v>1</v>
      </c>
      <c r="C38" s="95">
        <v>2</v>
      </c>
      <c r="D38" s="96">
        <v>1</v>
      </c>
      <c r="E38" s="94">
        <v>1</v>
      </c>
      <c r="F38" s="97"/>
      <c r="G38" s="96" t="s">
        <v>47</v>
      </c>
      <c r="H38" s="82">
        <v>11</v>
      </c>
      <c r="I38" s="83">
        <f t="shared" si="1"/>
        <v>340</v>
      </c>
      <c r="J38" s="83">
        <f t="shared" si="1"/>
        <v>340</v>
      </c>
      <c r="K38" s="83">
        <f t="shared" si="1"/>
        <v>340</v>
      </c>
      <c r="L38" s="83">
        <f t="shared" si="1"/>
        <v>340</v>
      </c>
      <c r="Q38" s="98"/>
      <c r="R38" s="98"/>
    </row>
    <row r="39" spans="1:18" ht="14.25" customHeight="1">
      <c r="A39" s="99">
        <v>2</v>
      </c>
      <c r="B39" s="94">
        <v>1</v>
      </c>
      <c r="C39" s="95">
        <v>2</v>
      </c>
      <c r="D39" s="96">
        <v>1</v>
      </c>
      <c r="E39" s="94">
        <v>1</v>
      </c>
      <c r="F39" s="97">
        <v>1</v>
      </c>
      <c r="G39" s="96" t="s">
        <v>47</v>
      </c>
      <c r="H39" s="82">
        <v>12</v>
      </c>
      <c r="I39" s="102">
        <v>340</v>
      </c>
      <c r="J39" s="101">
        <v>340</v>
      </c>
      <c r="K39" s="101">
        <v>340</v>
      </c>
      <c r="L39" s="101">
        <v>340</v>
      </c>
      <c r="Q39" s="98"/>
      <c r="R39" s="98"/>
    </row>
    <row r="40" spans="1:12" ht="26.25" customHeight="1" hidden="1" collapsed="1">
      <c r="A40" s="103">
        <v>2</v>
      </c>
      <c r="B40" s="104">
        <v>2</v>
      </c>
      <c r="C40" s="87"/>
      <c r="D40" s="88"/>
      <c r="E40" s="89"/>
      <c r="F40" s="90"/>
      <c r="G40" s="91" t="s">
        <v>48</v>
      </c>
      <c r="H40" s="82">
        <v>13</v>
      </c>
      <c r="I40" s="105">
        <f aca="true" t="shared" si="2" ref="I40:L42">I41</f>
        <v>0</v>
      </c>
      <c r="J40" s="106">
        <f t="shared" si="2"/>
        <v>0</v>
      </c>
      <c r="K40" s="105">
        <f t="shared" si="2"/>
        <v>0</v>
      </c>
      <c r="L40" s="105">
        <f t="shared" si="2"/>
        <v>0</v>
      </c>
    </row>
    <row r="41" spans="1:19" ht="27" customHeight="1" hidden="1" collapsed="1">
      <c r="A41" s="99">
        <v>2</v>
      </c>
      <c r="B41" s="94">
        <v>2</v>
      </c>
      <c r="C41" s="95">
        <v>1</v>
      </c>
      <c r="D41" s="96"/>
      <c r="E41" s="94"/>
      <c r="F41" s="97"/>
      <c r="G41" s="88" t="s">
        <v>48</v>
      </c>
      <c r="H41" s="82">
        <v>14</v>
      </c>
      <c r="I41" s="83">
        <f t="shared" si="2"/>
        <v>0</v>
      </c>
      <c r="J41" s="84">
        <f t="shared" si="2"/>
        <v>0</v>
      </c>
      <c r="K41" s="83">
        <f t="shared" si="2"/>
        <v>0</v>
      </c>
      <c r="L41" s="84">
        <f t="shared" si="2"/>
        <v>0</v>
      </c>
      <c r="Q41" s="98"/>
      <c r="S41" s="98"/>
    </row>
    <row r="42" spans="1:18" ht="15.75" customHeight="1" hidden="1" collapsed="1">
      <c r="A42" s="99">
        <v>2</v>
      </c>
      <c r="B42" s="94">
        <v>2</v>
      </c>
      <c r="C42" s="95">
        <v>1</v>
      </c>
      <c r="D42" s="96">
        <v>1</v>
      </c>
      <c r="E42" s="94"/>
      <c r="F42" s="97"/>
      <c r="G42" s="88" t="s">
        <v>48</v>
      </c>
      <c r="H42" s="82">
        <v>15</v>
      </c>
      <c r="I42" s="83">
        <f t="shared" si="2"/>
        <v>0</v>
      </c>
      <c r="J42" s="84">
        <f t="shared" si="2"/>
        <v>0</v>
      </c>
      <c r="K42" s="93">
        <f t="shared" si="2"/>
        <v>0</v>
      </c>
      <c r="L42" s="93">
        <f t="shared" si="2"/>
        <v>0</v>
      </c>
      <c r="Q42" s="98"/>
      <c r="R42" s="98"/>
    </row>
    <row r="43" spans="1:18" ht="24.75" customHeight="1" hidden="1" collapsed="1">
      <c r="A43" s="107">
        <v>2</v>
      </c>
      <c r="B43" s="108">
        <v>2</v>
      </c>
      <c r="C43" s="109">
        <v>1</v>
      </c>
      <c r="D43" s="110">
        <v>1</v>
      </c>
      <c r="E43" s="108">
        <v>1</v>
      </c>
      <c r="F43" s="111"/>
      <c r="G43" s="88" t="s">
        <v>48</v>
      </c>
      <c r="H43" s="82">
        <v>16</v>
      </c>
      <c r="I43" s="112">
        <f>SUM(I44:I58)</f>
        <v>0</v>
      </c>
      <c r="J43" s="112">
        <f>SUM(J44:J58)</f>
        <v>0</v>
      </c>
      <c r="K43" s="113">
        <f>SUM(K44:K58)</f>
        <v>0</v>
      </c>
      <c r="L43" s="113">
        <f>SUM(L44:L58)</f>
        <v>0</v>
      </c>
      <c r="Q43" s="98"/>
      <c r="R43" s="98"/>
    </row>
    <row r="44" spans="1:18" ht="15.75" customHeight="1" hidden="1" collapsed="1">
      <c r="A44" s="99">
        <v>2</v>
      </c>
      <c r="B44" s="94">
        <v>2</v>
      </c>
      <c r="C44" s="95">
        <v>1</v>
      </c>
      <c r="D44" s="96">
        <v>1</v>
      </c>
      <c r="E44" s="94">
        <v>1</v>
      </c>
      <c r="F44" s="114">
        <v>1</v>
      </c>
      <c r="G44" s="96" t="s">
        <v>49</v>
      </c>
      <c r="H44" s="82">
        <v>17</v>
      </c>
      <c r="I44" s="101">
        <v>0</v>
      </c>
      <c r="J44" s="101">
        <v>0</v>
      </c>
      <c r="K44" s="101">
        <v>0</v>
      </c>
      <c r="L44" s="101">
        <v>0</v>
      </c>
      <c r="Q44" s="98"/>
      <c r="R44" s="98"/>
    </row>
    <row r="45" spans="1:18" ht="26.25" customHeight="1" hidden="1" collapsed="1">
      <c r="A45" s="99">
        <v>2</v>
      </c>
      <c r="B45" s="94">
        <v>2</v>
      </c>
      <c r="C45" s="95">
        <v>1</v>
      </c>
      <c r="D45" s="96">
        <v>1</v>
      </c>
      <c r="E45" s="94">
        <v>1</v>
      </c>
      <c r="F45" s="97">
        <v>2</v>
      </c>
      <c r="G45" s="96" t="s">
        <v>50</v>
      </c>
      <c r="H45" s="82">
        <v>18</v>
      </c>
      <c r="I45" s="101">
        <v>0</v>
      </c>
      <c r="J45" s="101">
        <v>0</v>
      </c>
      <c r="K45" s="101">
        <v>0</v>
      </c>
      <c r="L45" s="101">
        <v>0</v>
      </c>
      <c r="Q45" s="98"/>
      <c r="R45" s="98"/>
    </row>
    <row r="46" spans="1:18" ht="26.25" customHeight="1" hidden="1" collapsed="1">
      <c r="A46" s="99">
        <v>2</v>
      </c>
      <c r="B46" s="94">
        <v>2</v>
      </c>
      <c r="C46" s="95">
        <v>1</v>
      </c>
      <c r="D46" s="96">
        <v>1</v>
      </c>
      <c r="E46" s="94">
        <v>1</v>
      </c>
      <c r="F46" s="97">
        <v>5</v>
      </c>
      <c r="G46" s="96" t="s">
        <v>51</v>
      </c>
      <c r="H46" s="82">
        <v>19</v>
      </c>
      <c r="I46" s="101">
        <v>0</v>
      </c>
      <c r="J46" s="101">
        <v>0</v>
      </c>
      <c r="K46" s="101">
        <v>0</v>
      </c>
      <c r="L46" s="101">
        <v>0</v>
      </c>
      <c r="Q46" s="98"/>
      <c r="R46" s="98"/>
    </row>
    <row r="47" spans="1:18" ht="27" customHeight="1" hidden="1" collapsed="1">
      <c r="A47" s="99">
        <v>2</v>
      </c>
      <c r="B47" s="94">
        <v>2</v>
      </c>
      <c r="C47" s="95">
        <v>1</v>
      </c>
      <c r="D47" s="96">
        <v>1</v>
      </c>
      <c r="E47" s="94">
        <v>1</v>
      </c>
      <c r="F47" s="97">
        <v>6</v>
      </c>
      <c r="G47" s="96" t="s">
        <v>52</v>
      </c>
      <c r="H47" s="82">
        <v>20</v>
      </c>
      <c r="I47" s="101">
        <v>0</v>
      </c>
      <c r="J47" s="101">
        <v>0</v>
      </c>
      <c r="K47" s="101">
        <v>0</v>
      </c>
      <c r="L47" s="101">
        <v>0</v>
      </c>
      <c r="Q47" s="98"/>
      <c r="R47" s="98"/>
    </row>
    <row r="48" spans="1:18" ht="26.25" customHeight="1" hidden="1" collapsed="1">
      <c r="A48" s="115">
        <v>2</v>
      </c>
      <c r="B48" s="89">
        <v>2</v>
      </c>
      <c r="C48" s="87">
        <v>1</v>
      </c>
      <c r="D48" s="88">
        <v>1</v>
      </c>
      <c r="E48" s="89">
        <v>1</v>
      </c>
      <c r="F48" s="90">
        <v>7</v>
      </c>
      <c r="G48" s="88" t="s">
        <v>53</v>
      </c>
      <c r="H48" s="82">
        <v>21</v>
      </c>
      <c r="I48" s="101">
        <v>0</v>
      </c>
      <c r="J48" s="101">
        <v>0</v>
      </c>
      <c r="K48" s="101">
        <v>0</v>
      </c>
      <c r="L48" s="101">
        <v>0</v>
      </c>
      <c r="Q48" s="98"/>
      <c r="R48" s="98"/>
    </row>
    <row r="49" spans="1:18" ht="15" customHeight="1" hidden="1" collapsed="1">
      <c r="A49" s="99">
        <v>2</v>
      </c>
      <c r="B49" s="94">
        <v>2</v>
      </c>
      <c r="C49" s="95">
        <v>1</v>
      </c>
      <c r="D49" s="96">
        <v>1</v>
      </c>
      <c r="E49" s="94">
        <v>1</v>
      </c>
      <c r="F49" s="97">
        <v>11</v>
      </c>
      <c r="G49" s="96" t="s">
        <v>54</v>
      </c>
      <c r="H49" s="82">
        <v>22</v>
      </c>
      <c r="I49" s="102">
        <v>0</v>
      </c>
      <c r="J49" s="101">
        <v>0</v>
      </c>
      <c r="K49" s="101">
        <v>0</v>
      </c>
      <c r="L49" s="101">
        <v>0</v>
      </c>
      <c r="Q49" s="98"/>
      <c r="R49" s="98"/>
    </row>
    <row r="50" spans="1:18" ht="15.75" customHeight="1" hidden="1" collapsed="1">
      <c r="A50" s="107">
        <v>2</v>
      </c>
      <c r="B50" s="116">
        <v>2</v>
      </c>
      <c r="C50" s="117">
        <v>1</v>
      </c>
      <c r="D50" s="117">
        <v>1</v>
      </c>
      <c r="E50" s="117">
        <v>1</v>
      </c>
      <c r="F50" s="118">
        <v>12</v>
      </c>
      <c r="G50" s="119" t="s">
        <v>55</v>
      </c>
      <c r="H50" s="82">
        <v>23</v>
      </c>
      <c r="I50" s="120">
        <v>0</v>
      </c>
      <c r="J50" s="101">
        <v>0</v>
      </c>
      <c r="K50" s="101">
        <v>0</v>
      </c>
      <c r="L50" s="101">
        <v>0</v>
      </c>
      <c r="Q50" s="98"/>
      <c r="R50" s="98"/>
    </row>
    <row r="51" spans="1:18" ht="25.5" customHeight="1" hidden="1" collapsed="1">
      <c r="A51" s="99">
        <v>2</v>
      </c>
      <c r="B51" s="94">
        <v>2</v>
      </c>
      <c r="C51" s="95">
        <v>1</v>
      </c>
      <c r="D51" s="95">
        <v>1</v>
      </c>
      <c r="E51" s="95">
        <v>1</v>
      </c>
      <c r="F51" s="97">
        <v>14</v>
      </c>
      <c r="G51" s="121" t="s">
        <v>56</v>
      </c>
      <c r="H51" s="82">
        <v>24</v>
      </c>
      <c r="I51" s="102">
        <v>0</v>
      </c>
      <c r="J51" s="102">
        <v>0</v>
      </c>
      <c r="K51" s="102">
        <v>0</v>
      </c>
      <c r="L51" s="102">
        <v>0</v>
      </c>
      <c r="Q51" s="98"/>
      <c r="R51" s="98"/>
    </row>
    <row r="52" spans="1:18" ht="27.75" customHeight="1" hidden="1" collapsed="1">
      <c r="A52" s="99">
        <v>2</v>
      </c>
      <c r="B52" s="94">
        <v>2</v>
      </c>
      <c r="C52" s="95">
        <v>1</v>
      </c>
      <c r="D52" s="95">
        <v>1</v>
      </c>
      <c r="E52" s="95">
        <v>1</v>
      </c>
      <c r="F52" s="97">
        <v>15</v>
      </c>
      <c r="G52" s="96" t="s">
        <v>57</v>
      </c>
      <c r="H52" s="82">
        <v>25</v>
      </c>
      <c r="I52" s="102">
        <v>0</v>
      </c>
      <c r="J52" s="101">
        <v>0</v>
      </c>
      <c r="K52" s="101">
        <v>0</v>
      </c>
      <c r="L52" s="101">
        <v>0</v>
      </c>
      <c r="Q52" s="98"/>
      <c r="R52" s="98"/>
    </row>
    <row r="53" spans="1:18" ht="15.75" customHeight="1" hidden="1" collapsed="1">
      <c r="A53" s="99">
        <v>2</v>
      </c>
      <c r="B53" s="94">
        <v>2</v>
      </c>
      <c r="C53" s="95">
        <v>1</v>
      </c>
      <c r="D53" s="95">
        <v>1</v>
      </c>
      <c r="E53" s="95">
        <v>1</v>
      </c>
      <c r="F53" s="97">
        <v>16</v>
      </c>
      <c r="G53" s="96" t="s">
        <v>58</v>
      </c>
      <c r="H53" s="82">
        <v>26</v>
      </c>
      <c r="I53" s="102">
        <v>0</v>
      </c>
      <c r="J53" s="101">
        <v>0</v>
      </c>
      <c r="K53" s="101">
        <v>0</v>
      </c>
      <c r="L53" s="101">
        <v>0</v>
      </c>
      <c r="Q53" s="98"/>
      <c r="R53" s="98"/>
    </row>
    <row r="54" spans="1:18" ht="27.75" customHeight="1" hidden="1" collapsed="1">
      <c r="A54" s="99">
        <v>2</v>
      </c>
      <c r="B54" s="94">
        <v>2</v>
      </c>
      <c r="C54" s="95">
        <v>1</v>
      </c>
      <c r="D54" s="95">
        <v>1</v>
      </c>
      <c r="E54" s="95">
        <v>1</v>
      </c>
      <c r="F54" s="97">
        <v>17</v>
      </c>
      <c r="G54" s="96" t="s">
        <v>59</v>
      </c>
      <c r="H54" s="82">
        <v>27</v>
      </c>
      <c r="I54" s="102">
        <v>0</v>
      </c>
      <c r="J54" s="102">
        <v>0</v>
      </c>
      <c r="K54" s="102">
        <v>0</v>
      </c>
      <c r="L54" s="102">
        <v>0</v>
      </c>
      <c r="Q54" s="98"/>
      <c r="R54" s="98"/>
    </row>
    <row r="55" spans="1:18" ht="14.25" customHeight="1" hidden="1" collapsed="1">
      <c r="A55" s="99">
        <v>2</v>
      </c>
      <c r="B55" s="94">
        <v>2</v>
      </c>
      <c r="C55" s="95">
        <v>1</v>
      </c>
      <c r="D55" s="95">
        <v>1</v>
      </c>
      <c r="E55" s="95">
        <v>1</v>
      </c>
      <c r="F55" s="97">
        <v>20</v>
      </c>
      <c r="G55" s="96" t="s">
        <v>60</v>
      </c>
      <c r="H55" s="82">
        <v>28</v>
      </c>
      <c r="I55" s="102">
        <v>0</v>
      </c>
      <c r="J55" s="101">
        <v>0</v>
      </c>
      <c r="K55" s="101">
        <v>0</v>
      </c>
      <c r="L55" s="101">
        <v>0</v>
      </c>
      <c r="Q55" s="98"/>
      <c r="R55" s="98"/>
    </row>
    <row r="56" spans="1:18" ht="27.75" customHeight="1" hidden="1" collapsed="1">
      <c r="A56" s="99">
        <v>2</v>
      </c>
      <c r="B56" s="94">
        <v>2</v>
      </c>
      <c r="C56" s="95">
        <v>1</v>
      </c>
      <c r="D56" s="95">
        <v>1</v>
      </c>
      <c r="E56" s="95">
        <v>1</v>
      </c>
      <c r="F56" s="97">
        <v>21</v>
      </c>
      <c r="G56" s="96" t="s">
        <v>61</v>
      </c>
      <c r="H56" s="82">
        <v>29</v>
      </c>
      <c r="I56" s="102">
        <v>0</v>
      </c>
      <c r="J56" s="101">
        <v>0</v>
      </c>
      <c r="K56" s="101">
        <v>0</v>
      </c>
      <c r="L56" s="101">
        <v>0</v>
      </c>
      <c r="Q56" s="98"/>
      <c r="R56" s="98"/>
    </row>
    <row r="57" spans="1:18" ht="12" customHeight="1" hidden="1" collapsed="1">
      <c r="A57" s="99">
        <v>2</v>
      </c>
      <c r="B57" s="94">
        <v>2</v>
      </c>
      <c r="C57" s="95">
        <v>1</v>
      </c>
      <c r="D57" s="95">
        <v>1</v>
      </c>
      <c r="E57" s="95">
        <v>1</v>
      </c>
      <c r="F57" s="97">
        <v>22</v>
      </c>
      <c r="G57" s="96" t="s">
        <v>62</v>
      </c>
      <c r="H57" s="82">
        <v>30</v>
      </c>
      <c r="I57" s="102">
        <v>0</v>
      </c>
      <c r="J57" s="101">
        <v>0</v>
      </c>
      <c r="K57" s="101">
        <v>0</v>
      </c>
      <c r="L57" s="101">
        <v>0</v>
      </c>
      <c r="Q57" s="98"/>
      <c r="R57" s="98"/>
    </row>
    <row r="58" spans="1:18" ht="15" customHeight="1" hidden="1" collapsed="1">
      <c r="A58" s="99">
        <v>2</v>
      </c>
      <c r="B58" s="94">
        <v>2</v>
      </c>
      <c r="C58" s="95">
        <v>1</v>
      </c>
      <c r="D58" s="95">
        <v>1</v>
      </c>
      <c r="E58" s="95">
        <v>1</v>
      </c>
      <c r="F58" s="97">
        <v>30</v>
      </c>
      <c r="G58" s="96" t="s">
        <v>63</v>
      </c>
      <c r="H58" s="82">
        <v>31</v>
      </c>
      <c r="I58" s="102">
        <v>0</v>
      </c>
      <c r="J58" s="101">
        <v>0</v>
      </c>
      <c r="K58" s="101">
        <v>0</v>
      </c>
      <c r="L58" s="101">
        <v>0</v>
      </c>
      <c r="Q58" s="98"/>
      <c r="R58" s="98"/>
    </row>
    <row r="59" spans="1:12" ht="14.25" customHeight="1" hidden="1" collapsed="1">
      <c r="A59" s="122">
        <v>2</v>
      </c>
      <c r="B59" s="123">
        <v>3</v>
      </c>
      <c r="C59" s="86"/>
      <c r="D59" s="87"/>
      <c r="E59" s="87"/>
      <c r="F59" s="90"/>
      <c r="G59" s="124" t="s">
        <v>64</v>
      </c>
      <c r="H59" s="82">
        <v>32</v>
      </c>
      <c r="I59" s="105">
        <f>I60</f>
        <v>0</v>
      </c>
      <c r="J59" s="105">
        <f>J60</f>
        <v>0</v>
      </c>
      <c r="K59" s="105">
        <f>K60</f>
        <v>0</v>
      </c>
      <c r="L59" s="105">
        <f>L60</f>
        <v>0</v>
      </c>
    </row>
    <row r="60" spans="1:19" ht="13.5" customHeight="1" hidden="1" collapsed="1">
      <c r="A60" s="99">
        <v>2</v>
      </c>
      <c r="B60" s="94">
        <v>3</v>
      </c>
      <c r="C60" s="95">
        <v>1</v>
      </c>
      <c r="D60" s="95"/>
      <c r="E60" s="95"/>
      <c r="F60" s="97"/>
      <c r="G60" s="96" t="s">
        <v>65</v>
      </c>
      <c r="H60" s="82">
        <v>33</v>
      </c>
      <c r="I60" s="83">
        <f>SUM(I61+I66+I71)</f>
        <v>0</v>
      </c>
      <c r="J60" s="125">
        <f>SUM(J61+J66+J71)</f>
        <v>0</v>
      </c>
      <c r="K60" s="84">
        <f>SUM(K61+K66+K71)</f>
        <v>0</v>
      </c>
      <c r="L60" s="83">
        <f>SUM(L61+L66+L71)</f>
        <v>0</v>
      </c>
      <c r="Q60" s="98"/>
      <c r="S60" s="98"/>
    </row>
    <row r="61" spans="1:18" ht="15" customHeight="1" hidden="1" collapsed="1">
      <c r="A61" s="99">
        <v>2</v>
      </c>
      <c r="B61" s="94">
        <v>3</v>
      </c>
      <c r="C61" s="95">
        <v>1</v>
      </c>
      <c r="D61" s="95">
        <v>1</v>
      </c>
      <c r="E61" s="95"/>
      <c r="F61" s="97"/>
      <c r="G61" s="96" t="s">
        <v>66</v>
      </c>
      <c r="H61" s="82">
        <v>34</v>
      </c>
      <c r="I61" s="83">
        <f>I62</f>
        <v>0</v>
      </c>
      <c r="J61" s="125">
        <f>J62</f>
        <v>0</v>
      </c>
      <c r="K61" s="84">
        <f>K62</f>
        <v>0</v>
      </c>
      <c r="L61" s="83">
        <f>L62</f>
        <v>0</v>
      </c>
      <c r="Q61" s="98"/>
      <c r="R61" s="98"/>
    </row>
    <row r="62" spans="1:18" ht="13.5" customHeight="1" hidden="1" collapsed="1">
      <c r="A62" s="99">
        <v>2</v>
      </c>
      <c r="B62" s="94">
        <v>3</v>
      </c>
      <c r="C62" s="95">
        <v>1</v>
      </c>
      <c r="D62" s="95">
        <v>1</v>
      </c>
      <c r="E62" s="95">
        <v>1</v>
      </c>
      <c r="F62" s="97"/>
      <c r="G62" s="96" t="s">
        <v>66</v>
      </c>
      <c r="H62" s="82">
        <v>35</v>
      </c>
      <c r="I62" s="83">
        <f>SUM(I63:I65)</f>
        <v>0</v>
      </c>
      <c r="J62" s="125">
        <f>SUM(J63:J65)</f>
        <v>0</v>
      </c>
      <c r="K62" s="84">
        <f>SUM(K63:K65)</f>
        <v>0</v>
      </c>
      <c r="L62" s="83">
        <f>SUM(L63:L65)</f>
        <v>0</v>
      </c>
      <c r="Q62" s="98"/>
      <c r="R62" s="98"/>
    </row>
    <row r="63" spans="1:18" s="126" customFormat="1" ht="25.5" customHeight="1" hidden="1" collapsed="1">
      <c r="A63" s="99">
        <v>2</v>
      </c>
      <c r="B63" s="94">
        <v>3</v>
      </c>
      <c r="C63" s="95">
        <v>1</v>
      </c>
      <c r="D63" s="95">
        <v>1</v>
      </c>
      <c r="E63" s="95">
        <v>1</v>
      </c>
      <c r="F63" s="97">
        <v>1</v>
      </c>
      <c r="G63" s="96" t="s">
        <v>67</v>
      </c>
      <c r="H63" s="82">
        <v>36</v>
      </c>
      <c r="I63" s="102">
        <v>0</v>
      </c>
      <c r="J63" s="102">
        <v>0</v>
      </c>
      <c r="K63" s="102">
        <v>0</v>
      </c>
      <c r="L63" s="102">
        <v>0</v>
      </c>
      <c r="Q63" s="98"/>
      <c r="R63" s="98"/>
    </row>
    <row r="64" spans="1:18" ht="19.5" customHeight="1" hidden="1" collapsed="1">
      <c r="A64" s="99">
        <v>2</v>
      </c>
      <c r="B64" s="89">
        <v>3</v>
      </c>
      <c r="C64" s="87">
        <v>1</v>
      </c>
      <c r="D64" s="87">
        <v>1</v>
      </c>
      <c r="E64" s="87">
        <v>1</v>
      </c>
      <c r="F64" s="90">
        <v>2</v>
      </c>
      <c r="G64" s="88" t="s">
        <v>68</v>
      </c>
      <c r="H64" s="82">
        <v>37</v>
      </c>
      <c r="I64" s="100">
        <v>0</v>
      </c>
      <c r="J64" s="100">
        <v>0</v>
      </c>
      <c r="K64" s="100">
        <v>0</v>
      </c>
      <c r="L64" s="100">
        <v>0</v>
      </c>
      <c r="Q64" s="98"/>
      <c r="R64" s="98"/>
    </row>
    <row r="65" spans="1:18" ht="16.5" customHeight="1" hidden="1" collapsed="1">
      <c r="A65" s="94">
        <v>2</v>
      </c>
      <c r="B65" s="95">
        <v>3</v>
      </c>
      <c r="C65" s="95">
        <v>1</v>
      </c>
      <c r="D65" s="95">
        <v>1</v>
      </c>
      <c r="E65" s="95">
        <v>1</v>
      </c>
      <c r="F65" s="97">
        <v>3</v>
      </c>
      <c r="G65" s="96" t="s">
        <v>69</v>
      </c>
      <c r="H65" s="82">
        <v>38</v>
      </c>
      <c r="I65" s="102">
        <v>0</v>
      </c>
      <c r="J65" s="102">
        <v>0</v>
      </c>
      <c r="K65" s="102">
        <v>0</v>
      </c>
      <c r="L65" s="102">
        <v>0</v>
      </c>
      <c r="Q65" s="98"/>
      <c r="R65" s="98"/>
    </row>
    <row r="66" spans="1:18" ht="29.25" customHeight="1" hidden="1" collapsed="1">
      <c r="A66" s="89">
        <v>2</v>
      </c>
      <c r="B66" s="87">
        <v>3</v>
      </c>
      <c r="C66" s="87">
        <v>1</v>
      </c>
      <c r="D66" s="87">
        <v>2</v>
      </c>
      <c r="E66" s="87"/>
      <c r="F66" s="90"/>
      <c r="G66" s="88" t="s">
        <v>70</v>
      </c>
      <c r="H66" s="82">
        <v>39</v>
      </c>
      <c r="I66" s="105">
        <f>I67</f>
        <v>0</v>
      </c>
      <c r="J66" s="127">
        <f>J67</f>
        <v>0</v>
      </c>
      <c r="K66" s="106">
        <f>K67</f>
        <v>0</v>
      </c>
      <c r="L66" s="106">
        <f>L67</f>
        <v>0</v>
      </c>
      <c r="Q66" s="98"/>
      <c r="R66" s="98"/>
    </row>
    <row r="67" spans="1:18" ht="27" customHeight="1" hidden="1" collapsed="1">
      <c r="A67" s="108">
        <v>2</v>
      </c>
      <c r="B67" s="109">
        <v>3</v>
      </c>
      <c r="C67" s="109">
        <v>1</v>
      </c>
      <c r="D67" s="109">
        <v>2</v>
      </c>
      <c r="E67" s="109">
        <v>1</v>
      </c>
      <c r="F67" s="111"/>
      <c r="G67" s="88" t="s">
        <v>70</v>
      </c>
      <c r="H67" s="82">
        <v>40</v>
      </c>
      <c r="I67" s="93">
        <f>SUM(I68:I70)</f>
        <v>0</v>
      </c>
      <c r="J67" s="128">
        <f>SUM(J68:J70)</f>
        <v>0</v>
      </c>
      <c r="K67" s="92">
        <f>SUM(K68:K70)</f>
        <v>0</v>
      </c>
      <c r="L67" s="84">
        <f>SUM(L68:L70)</f>
        <v>0</v>
      </c>
      <c r="Q67" s="98"/>
      <c r="R67" s="98"/>
    </row>
    <row r="68" spans="1:18" s="126" customFormat="1" ht="27" customHeight="1" hidden="1" collapsed="1">
      <c r="A68" s="94">
        <v>2</v>
      </c>
      <c r="B68" s="95">
        <v>3</v>
      </c>
      <c r="C68" s="95">
        <v>1</v>
      </c>
      <c r="D68" s="95">
        <v>2</v>
      </c>
      <c r="E68" s="95">
        <v>1</v>
      </c>
      <c r="F68" s="97">
        <v>1</v>
      </c>
      <c r="G68" s="99" t="s">
        <v>67</v>
      </c>
      <c r="H68" s="82">
        <v>41</v>
      </c>
      <c r="I68" s="102">
        <v>0</v>
      </c>
      <c r="J68" s="102">
        <v>0</v>
      </c>
      <c r="K68" s="102">
        <v>0</v>
      </c>
      <c r="L68" s="102">
        <v>0</v>
      </c>
      <c r="Q68" s="98"/>
      <c r="R68" s="98"/>
    </row>
    <row r="69" spans="1:18" ht="16.5" customHeight="1" hidden="1" collapsed="1">
      <c r="A69" s="94">
        <v>2</v>
      </c>
      <c r="B69" s="95">
        <v>3</v>
      </c>
      <c r="C69" s="95">
        <v>1</v>
      </c>
      <c r="D69" s="95">
        <v>2</v>
      </c>
      <c r="E69" s="95">
        <v>1</v>
      </c>
      <c r="F69" s="97">
        <v>2</v>
      </c>
      <c r="G69" s="99" t="s">
        <v>68</v>
      </c>
      <c r="H69" s="82">
        <v>42</v>
      </c>
      <c r="I69" s="102">
        <v>0</v>
      </c>
      <c r="J69" s="102">
        <v>0</v>
      </c>
      <c r="K69" s="102">
        <v>0</v>
      </c>
      <c r="L69" s="102">
        <v>0</v>
      </c>
      <c r="Q69" s="98"/>
      <c r="R69" s="98"/>
    </row>
    <row r="70" spans="1:18" ht="15" customHeight="1" hidden="1" collapsed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>
        <v>3</v>
      </c>
      <c r="G70" s="99" t="s">
        <v>69</v>
      </c>
      <c r="H70" s="82">
        <v>43</v>
      </c>
      <c r="I70" s="102">
        <v>0</v>
      </c>
      <c r="J70" s="102">
        <v>0</v>
      </c>
      <c r="K70" s="102">
        <v>0</v>
      </c>
      <c r="L70" s="102">
        <v>0</v>
      </c>
      <c r="Q70" s="98"/>
      <c r="R70" s="98"/>
    </row>
    <row r="71" spans="1:18" ht="27.75" customHeight="1" hidden="1" collapsed="1">
      <c r="A71" s="94">
        <v>2</v>
      </c>
      <c r="B71" s="95">
        <v>3</v>
      </c>
      <c r="C71" s="95">
        <v>1</v>
      </c>
      <c r="D71" s="95">
        <v>3</v>
      </c>
      <c r="E71" s="95"/>
      <c r="F71" s="97"/>
      <c r="G71" s="99" t="s">
        <v>71</v>
      </c>
      <c r="H71" s="82">
        <v>44</v>
      </c>
      <c r="I71" s="83">
        <f>I72</f>
        <v>0</v>
      </c>
      <c r="J71" s="125">
        <f>J72</f>
        <v>0</v>
      </c>
      <c r="K71" s="84">
        <f>K72</f>
        <v>0</v>
      </c>
      <c r="L71" s="84">
        <f>L72</f>
        <v>0</v>
      </c>
      <c r="Q71" s="98"/>
      <c r="R71" s="98"/>
    </row>
    <row r="72" spans="1:18" ht="26.25" customHeight="1" hidden="1" collapsed="1">
      <c r="A72" s="94">
        <v>2</v>
      </c>
      <c r="B72" s="95">
        <v>3</v>
      </c>
      <c r="C72" s="95">
        <v>1</v>
      </c>
      <c r="D72" s="95">
        <v>3</v>
      </c>
      <c r="E72" s="95">
        <v>1</v>
      </c>
      <c r="F72" s="97"/>
      <c r="G72" s="99" t="s">
        <v>72</v>
      </c>
      <c r="H72" s="82">
        <v>45</v>
      </c>
      <c r="I72" s="83">
        <f>SUM(I73:I75)</f>
        <v>0</v>
      </c>
      <c r="J72" s="125">
        <f>SUM(J73:J75)</f>
        <v>0</v>
      </c>
      <c r="K72" s="84">
        <f>SUM(K73:K75)</f>
        <v>0</v>
      </c>
      <c r="L72" s="84">
        <f>SUM(L73:L75)</f>
        <v>0</v>
      </c>
      <c r="Q72" s="98"/>
      <c r="R72" s="98"/>
    </row>
    <row r="73" spans="1:18" ht="15" customHeight="1" hidden="1" collapsed="1">
      <c r="A73" s="89">
        <v>2</v>
      </c>
      <c r="B73" s="87">
        <v>3</v>
      </c>
      <c r="C73" s="87">
        <v>1</v>
      </c>
      <c r="D73" s="87">
        <v>3</v>
      </c>
      <c r="E73" s="87">
        <v>1</v>
      </c>
      <c r="F73" s="90">
        <v>1</v>
      </c>
      <c r="G73" s="115" t="s">
        <v>73</v>
      </c>
      <c r="H73" s="82">
        <v>46</v>
      </c>
      <c r="I73" s="100">
        <v>0</v>
      </c>
      <c r="J73" s="100">
        <v>0</v>
      </c>
      <c r="K73" s="100">
        <v>0</v>
      </c>
      <c r="L73" s="100">
        <v>0</v>
      </c>
      <c r="Q73" s="98"/>
      <c r="R73" s="98"/>
    </row>
    <row r="74" spans="1:18" ht="16.5" customHeight="1" hidden="1" collapsed="1">
      <c r="A74" s="94">
        <v>2</v>
      </c>
      <c r="B74" s="95">
        <v>3</v>
      </c>
      <c r="C74" s="95">
        <v>1</v>
      </c>
      <c r="D74" s="95">
        <v>3</v>
      </c>
      <c r="E74" s="95">
        <v>1</v>
      </c>
      <c r="F74" s="97">
        <v>2</v>
      </c>
      <c r="G74" s="99" t="s">
        <v>74</v>
      </c>
      <c r="H74" s="82">
        <v>47</v>
      </c>
      <c r="I74" s="102">
        <v>0</v>
      </c>
      <c r="J74" s="102">
        <v>0</v>
      </c>
      <c r="K74" s="102">
        <v>0</v>
      </c>
      <c r="L74" s="102">
        <v>0</v>
      </c>
      <c r="Q74" s="98"/>
      <c r="R74" s="98"/>
    </row>
    <row r="75" spans="1:18" ht="17.25" customHeight="1" hidden="1" collapsed="1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3</v>
      </c>
      <c r="G75" s="115" t="s">
        <v>75</v>
      </c>
      <c r="H75" s="82">
        <v>48</v>
      </c>
      <c r="I75" s="100">
        <v>0</v>
      </c>
      <c r="J75" s="100">
        <v>0</v>
      </c>
      <c r="K75" s="100">
        <v>0</v>
      </c>
      <c r="L75" s="100">
        <v>0</v>
      </c>
      <c r="Q75" s="98"/>
      <c r="R75" s="98"/>
    </row>
    <row r="76" spans="1:12" ht="12.75" customHeight="1" hidden="1" collapsed="1">
      <c r="A76" s="89">
        <v>2</v>
      </c>
      <c r="B76" s="87">
        <v>3</v>
      </c>
      <c r="C76" s="87">
        <v>2</v>
      </c>
      <c r="D76" s="87"/>
      <c r="E76" s="87"/>
      <c r="F76" s="90"/>
      <c r="G76" s="115" t="s">
        <v>76</v>
      </c>
      <c r="H76" s="82">
        <v>49</v>
      </c>
      <c r="I76" s="83">
        <f aca="true" t="shared" si="3" ref="I76:L77">I77</f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</row>
    <row r="77" spans="1:12" ht="12" customHeight="1" hidden="1" collapsed="1">
      <c r="A77" s="89">
        <v>2</v>
      </c>
      <c r="B77" s="87">
        <v>3</v>
      </c>
      <c r="C77" s="87">
        <v>2</v>
      </c>
      <c r="D77" s="87">
        <v>1</v>
      </c>
      <c r="E77" s="87"/>
      <c r="F77" s="90"/>
      <c r="G77" s="115" t="s">
        <v>76</v>
      </c>
      <c r="H77" s="82">
        <v>50</v>
      </c>
      <c r="I77" s="83">
        <f t="shared" si="3"/>
        <v>0</v>
      </c>
      <c r="J77" s="83">
        <f t="shared" si="3"/>
        <v>0</v>
      </c>
      <c r="K77" s="83">
        <f t="shared" si="3"/>
        <v>0</v>
      </c>
      <c r="L77" s="83">
        <f t="shared" si="3"/>
        <v>0</v>
      </c>
    </row>
    <row r="78" spans="1:12" ht="15.75" customHeight="1" hidden="1" collapsed="1">
      <c r="A78" s="89">
        <v>2</v>
      </c>
      <c r="B78" s="87">
        <v>3</v>
      </c>
      <c r="C78" s="87">
        <v>2</v>
      </c>
      <c r="D78" s="87">
        <v>1</v>
      </c>
      <c r="E78" s="87">
        <v>1</v>
      </c>
      <c r="F78" s="90"/>
      <c r="G78" s="115" t="s">
        <v>76</v>
      </c>
      <c r="H78" s="82">
        <v>51</v>
      </c>
      <c r="I78" s="83">
        <f>SUM(I79)</f>
        <v>0</v>
      </c>
      <c r="J78" s="83">
        <f>SUM(J79)</f>
        <v>0</v>
      </c>
      <c r="K78" s="83">
        <f>SUM(K79)</f>
        <v>0</v>
      </c>
      <c r="L78" s="83">
        <f>SUM(L79)</f>
        <v>0</v>
      </c>
    </row>
    <row r="79" spans="1:12" ht="13.5" customHeight="1" hidden="1" collapsed="1">
      <c r="A79" s="89">
        <v>2</v>
      </c>
      <c r="B79" s="87">
        <v>3</v>
      </c>
      <c r="C79" s="87">
        <v>2</v>
      </c>
      <c r="D79" s="87">
        <v>1</v>
      </c>
      <c r="E79" s="87">
        <v>1</v>
      </c>
      <c r="F79" s="90">
        <v>1</v>
      </c>
      <c r="G79" s="115" t="s">
        <v>76</v>
      </c>
      <c r="H79" s="82">
        <v>52</v>
      </c>
      <c r="I79" s="102">
        <v>0</v>
      </c>
      <c r="J79" s="102">
        <v>0</v>
      </c>
      <c r="K79" s="102">
        <v>0</v>
      </c>
      <c r="L79" s="102">
        <v>0</v>
      </c>
    </row>
    <row r="80" spans="1:12" ht="16.5" customHeight="1" hidden="1" collapsed="1">
      <c r="A80" s="78">
        <v>2</v>
      </c>
      <c r="B80" s="79">
        <v>4</v>
      </c>
      <c r="C80" s="79"/>
      <c r="D80" s="79"/>
      <c r="E80" s="79"/>
      <c r="F80" s="81"/>
      <c r="G80" s="129" t="s">
        <v>77</v>
      </c>
      <c r="H80" s="82">
        <v>53</v>
      </c>
      <c r="I80" s="83">
        <f aca="true" t="shared" si="4" ref="I80:L82">I81</f>
        <v>0</v>
      </c>
      <c r="J80" s="125">
        <f t="shared" si="4"/>
        <v>0</v>
      </c>
      <c r="K80" s="84">
        <f t="shared" si="4"/>
        <v>0</v>
      </c>
      <c r="L80" s="84">
        <f t="shared" si="4"/>
        <v>0</v>
      </c>
    </row>
    <row r="81" spans="1:12" ht="15.75" customHeight="1" hidden="1" collapsed="1">
      <c r="A81" s="94">
        <v>2</v>
      </c>
      <c r="B81" s="95">
        <v>4</v>
      </c>
      <c r="C81" s="95">
        <v>1</v>
      </c>
      <c r="D81" s="95"/>
      <c r="E81" s="95"/>
      <c r="F81" s="97"/>
      <c r="G81" s="99" t="s">
        <v>78</v>
      </c>
      <c r="H81" s="82">
        <v>54</v>
      </c>
      <c r="I81" s="83">
        <f t="shared" si="4"/>
        <v>0</v>
      </c>
      <c r="J81" s="125">
        <f t="shared" si="4"/>
        <v>0</v>
      </c>
      <c r="K81" s="84">
        <f t="shared" si="4"/>
        <v>0</v>
      </c>
      <c r="L81" s="84">
        <f t="shared" si="4"/>
        <v>0</v>
      </c>
    </row>
    <row r="82" spans="1:12" ht="17.25" customHeight="1" hidden="1" collapsed="1">
      <c r="A82" s="94">
        <v>2</v>
      </c>
      <c r="B82" s="95">
        <v>4</v>
      </c>
      <c r="C82" s="95">
        <v>1</v>
      </c>
      <c r="D82" s="95">
        <v>1</v>
      </c>
      <c r="E82" s="95"/>
      <c r="F82" s="97"/>
      <c r="G82" s="99" t="s">
        <v>78</v>
      </c>
      <c r="H82" s="82">
        <v>55</v>
      </c>
      <c r="I82" s="83">
        <f t="shared" si="4"/>
        <v>0</v>
      </c>
      <c r="J82" s="125">
        <f t="shared" si="4"/>
        <v>0</v>
      </c>
      <c r="K82" s="84">
        <f t="shared" si="4"/>
        <v>0</v>
      </c>
      <c r="L82" s="84">
        <f t="shared" si="4"/>
        <v>0</v>
      </c>
    </row>
    <row r="83" spans="1:12" ht="18" customHeight="1" hidden="1" collapsed="1">
      <c r="A83" s="94">
        <v>2</v>
      </c>
      <c r="B83" s="95">
        <v>4</v>
      </c>
      <c r="C83" s="95">
        <v>1</v>
      </c>
      <c r="D83" s="95">
        <v>1</v>
      </c>
      <c r="E83" s="95">
        <v>1</v>
      </c>
      <c r="F83" s="97"/>
      <c r="G83" s="99" t="s">
        <v>78</v>
      </c>
      <c r="H83" s="82">
        <v>56</v>
      </c>
      <c r="I83" s="83">
        <f>SUM(I84:I86)</f>
        <v>0</v>
      </c>
      <c r="J83" s="125">
        <f>SUM(J84:J86)</f>
        <v>0</v>
      </c>
      <c r="K83" s="84">
        <f>SUM(K84:K86)</f>
        <v>0</v>
      </c>
      <c r="L83" s="84">
        <f>SUM(L84:L86)</f>
        <v>0</v>
      </c>
    </row>
    <row r="84" spans="1:12" ht="14.25" customHeight="1" hidden="1" collapsed="1">
      <c r="A84" s="94">
        <v>2</v>
      </c>
      <c r="B84" s="95">
        <v>4</v>
      </c>
      <c r="C84" s="95">
        <v>1</v>
      </c>
      <c r="D84" s="95">
        <v>1</v>
      </c>
      <c r="E84" s="95">
        <v>1</v>
      </c>
      <c r="F84" s="97">
        <v>1</v>
      </c>
      <c r="G84" s="99" t="s">
        <v>79</v>
      </c>
      <c r="H84" s="82">
        <v>57</v>
      </c>
      <c r="I84" s="102">
        <v>0</v>
      </c>
      <c r="J84" s="102">
        <v>0</v>
      </c>
      <c r="K84" s="102">
        <v>0</v>
      </c>
      <c r="L84" s="102">
        <v>0</v>
      </c>
    </row>
    <row r="85" spans="1:12" ht="13.5" customHeight="1" hidden="1" collapsed="1">
      <c r="A85" s="94">
        <v>2</v>
      </c>
      <c r="B85" s="94">
        <v>4</v>
      </c>
      <c r="C85" s="94">
        <v>1</v>
      </c>
      <c r="D85" s="95">
        <v>1</v>
      </c>
      <c r="E85" s="95">
        <v>1</v>
      </c>
      <c r="F85" s="130">
        <v>2</v>
      </c>
      <c r="G85" s="96" t="s">
        <v>80</v>
      </c>
      <c r="H85" s="82">
        <v>58</v>
      </c>
      <c r="I85" s="102">
        <v>0</v>
      </c>
      <c r="J85" s="102">
        <v>0</v>
      </c>
      <c r="K85" s="102">
        <v>0</v>
      </c>
      <c r="L85" s="102">
        <v>0</v>
      </c>
    </row>
    <row r="86" spans="1:12" ht="15" hidden="1" collapsed="1">
      <c r="A86" s="94">
        <v>2</v>
      </c>
      <c r="B86" s="95">
        <v>4</v>
      </c>
      <c r="C86" s="94">
        <v>1</v>
      </c>
      <c r="D86" s="95">
        <v>1</v>
      </c>
      <c r="E86" s="95">
        <v>1</v>
      </c>
      <c r="F86" s="130">
        <v>3</v>
      </c>
      <c r="G86" s="96" t="s">
        <v>81</v>
      </c>
      <c r="H86" s="82">
        <v>59</v>
      </c>
      <c r="I86" s="102">
        <v>0</v>
      </c>
      <c r="J86" s="102">
        <v>0</v>
      </c>
      <c r="K86" s="102">
        <v>0</v>
      </c>
      <c r="L86" s="102">
        <v>0</v>
      </c>
    </row>
    <row r="87" spans="1:12" ht="15" hidden="1" collapsed="1">
      <c r="A87" s="78">
        <v>2</v>
      </c>
      <c r="B87" s="79">
        <v>5</v>
      </c>
      <c r="C87" s="78"/>
      <c r="D87" s="79"/>
      <c r="E87" s="79"/>
      <c r="F87" s="131"/>
      <c r="G87" s="80" t="s">
        <v>82</v>
      </c>
      <c r="H87" s="82">
        <v>60</v>
      </c>
      <c r="I87" s="83">
        <f>SUM(I88+I93+I98)</f>
        <v>0</v>
      </c>
      <c r="J87" s="125">
        <f>SUM(J88+J93+J98)</f>
        <v>0</v>
      </c>
      <c r="K87" s="84">
        <f>SUM(K88+K93+K98)</f>
        <v>0</v>
      </c>
      <c r="L87" s="84">
        <f>SUM(L88+L93+L98)</f>
        <v>0</v>
      </c>
    </row>
    <row r="88" spans="1:12" ht="15" hidden="1" collapsed="1">
      <c r="A88" s="89">
        <v>2</v>
      </c>
      <c r="B88" s="87">
        <v>5</v>
      </c>
      <c r="C88" s="89">
        <v>1</v>
      </c>
      <c r="D88" s="87"/>
      <c r="E88" s="87"/>
      <c r="F88" s="132"/>
      <c r="G88" s="88" t="s">
        <v>83</v>
      </c>
      <c r="H88" s="82">
        <v>61</v>
      </c>
      <c r="I88" s="105">
        <f aca="true" t="shared" si="5" ref="I88:L89">I89</f>
        <v>0</v>
      </c>
      <c r="J88" s="127">
        <f t="shared" si="5"/>
        <v>0</v>
      </c>
      <c r="K88" s="106">
        <f t="shared" si="5"/>
        <v>0</v>
      </c>
      <c r="L88" s="106">
        <f t="shared" si="5"/>
        <v>0</v>
      </c>
    </row>
    <row r="89" spans="1:12" ht="15" hidden="1" collapsed="1">
      <c r="A89" s="94">
        <v>2</v>
      </c>
      <c r="B89" s="95">
        <v>5</v>
      </c>
      <c r="C89" s="94">
        <v>1</v>
      </c>
      <c r="D89" s="95">
        <v>1</v>
      </c>
      <c r="E89" s="95"/>
      <c r="F89" s="130"/>
      <c r="G89" s="96" t="s">
        <v>83</v>
      </c>
      <c r="H89" s="82">
        <v>62</v>
      </c>
      <c r="I89" s="83">
        <f t="shared" si="5"/>
        <v>0</v>
      </c>
      <c r="J89" s="125">
        <f t="shared" si="5"/>
        <v>0</v>
      </c>
      <c r="K89" s="84">
        <f t="shared" si="5"/>
        <v>0</v>
      </c>
      <c r="L89" s="84">
        <f t="shared" si="5"/>
        <v>0</v>
      </c>
    </row>
    <row r="90" spans="1:12" ht="15" hidden="1" collapsed="1">
      <c r="A90" s="94">
        <v>2</v>
      </c>
      <c r="B90" s="95">
        <v>5</v>
      </c>
      <c r="C90" s="94">
        <v>1</v>
      </c>
      <c r="D90" s="95">
        <v>1</v>
      </c>
      <c r="E90" s="95">
        <v>1</v>
      </c>
      <c r="F90" s="130"/>
      <c r="G90" s="96" t="s">
        <v>83</v>
      </c>
      <c r="H90" s="82">
        <v>63</v>
      </c>
      <c r="I90" s="83">
        <f>SUM(I91:I92)</f>
        <v>0</v>
      </c>
      <c r="J90" s="125">
        <f>SUM(J91:J92)</f>
        <v>0</v>
      </c>
      <c r="K90" s="84">
        <f>SUM(K91:K92)</f>
        <v>0</v>
      </c>
      <c r="L90" s="84">
        <f>SUM(L91:L92)</f>
        <v>0</v>
      </c>
    </row>
    <row r="91" spans="1:12" ht="25.5" customHeight="1" hidden="1" collapsed="1">
      <c r="A91" s="94">
        <v>2</v>
      </c>
      <c r="B91" s="95">
        <v>5</v>
      </c>
      <c r="C91" s="94">
        <v>1</v>
      </c>
      <c r="D91" s="95">
        <v>1</v>
      </c>
      <c r="E91" s="95">
        <v>1</v>
      </c>
      <c r="F91" s="130">
        <v>1</v>
      </c>
      <c r="G91" s="96" t="s">
        <v>84</v>
      </c>
      <c r="H91" s="82">
        <v>64</v>
      </c>
      <c r="I91" s="102">
        <v>0</v>
      </c>
      <c r="J91" s="102">
        <v>0</v>
      </c>
      <c r="K91" s="102">
        <v>0</v>
      </c>
      <c r="L91" s="102">
        <v>0</v>
      </c>
    </row>
    <row r="92" spans="1:12" ht="15.75" customHeight="1" hidden="1" collapsed="1">
      <c r="A92" s="94">
        <v>2</v>
      </c>
      <c r="B92" s="95">
        <v>5</v>
      </c>
      <c r="C92" s="94">
        <v>1</v>
      </c>
      <c r="D92" s="95">
        <v>1</v>
      </c>
      <c r="E92" s="95">
        <v>1</v>
      </c>
      <c r="F92" s="130">
        <v>2</v>
      </c>
      <c r="G92" s="96" t="s">
        <v>85</v>
      </c>
      <c r="H92" s="82">
        <v>65</v>
      </c>
      <c r="I92" s="102">
        <v>0</v>
      </c>
      <c r="J92" s="102">
        <v>0</v>
      </c>
      <c r="K92" s="102">
        <v>0</v>
      </c>
      <c r="L92" s="102">
        <v>0</v>
      </c>
    </row>
    <row r="93" spans="1:12" ht="12" customHeight="1" hidden="1" collapsed="1">
      <c r="A93" s="94">
        <v>2</v>
      </c>
      <c r="B93" s="95">
        <v>5</v>
      </c>
      <c r="C93" s="94">
        <v>2</v>
      </c>
      <c r="D93" s="95"/>
      <c r="E93" s="95"/>
      <c r="F93" s="130"/>
      <c r="G93" s="96" t="s">
        <v>86</v>
      </c>
      <c r="H93" s="82">
        <v>66</v>
      </c>
      <c r="I93" s="83">
        <f aca="true" t="shared" si="6" ref="I93:L94">I94</f>
        <v>0</v>
      </c>
      <c r="J93" s="125">
        <f t="shared" si="6"/>
        <v>0</v>
      </c>
      <c r="K93" s="84">
        <f t="shared" si="6"/>
        <v>0</v>
      </c>
      <c r="L93" s="83">
        <f t="shared" si="6"/>
        <v>0</v>
      </c>
    </row>
    <row r="94" spans="1:12" ht="15.75" customHeight="1" hidden="1" collapsed="1">
      <c r="A94" s="99">
        <v>2</v>
      </c>
      <c r="B94" s="94">
        <v>5</v>
      </c>
      <c r="C94" s="95">
        <v>2</v>
      </c>
      <c r="D94" s="96">
        <v>1</v>
      </c>
      <c r="E94" s="94"/>
      <c r="F94" s="130"/>
      <c r="G94" s="96" t="s">
        <v>86</v>
      </c>
      <c r="H94" s="82">
        <v>67</v>
      </c>
      <c r="I94" s="83">
        <f t="shared" si="6"/>
        <v>0</v>
      </c>
      <c r="J94" s="125">
        <f t="shared" si="6"/>
        <v>0</v>
      </c>
      <c r="K94" s="84">
        <f t="shared" si="6"/>
        <v>0</v>
      </c>
      <c r="L94" s="83">
        <f t="shared" si="6"/>
        <v>0</v>
      </c>
    </row>
    <row r="95" spans="1:12" ht="15" customHeight="1" hidden="1" collapsed="1">
      <c r="A95" s="99">
        <v>2</v>
      </c>
      <c r="B95" s="94">
        <v>5</v>
      </c>
      <c r="C95" s="95">
        <v>2</v>
      </c>
      <c r="D95" s="96">
        <v>1</v>
      </c>
      <c r="E95" s="94">
        <v>1</v>
      </c>
      <c r="F95" s="130"/>
      <c r="G95" s="96" t="s">
        <v>86</v>
      </c>
      <c r="H95" s="82">
        <v>68</v>
      </c>
      <c r="I95" s="83">
        <f>SUM(I96:I97)</f>
        <v>0</v>
      </c>
      <c r="J95" s="125">
        <f>SUM(J96:J97)</f>
        <v>0</v>
      </c>
      <c r="K95" s="84">
        <f>SUM(K96:K97)</f>
        <v>0</v>
      </c>
      <c r="L95" s="83">
        <f>SUM(L96:L97)</f>
        <v>0</v>
      </c>
    </row>
    <row r="96" spans="1:12" ht="25.5" customHeight="1" hidden="1" collapsed="1">
      <c r="A96" s="99">
        <v>2</v>
      </c>
      <c r="B96" s="94">
        <v>5</v>
      </c>
      <c r="C96" s="95">
        <v>2</v>
      </c>
      <c r="D96" s="96">
        <v>1</v>
      </c>
      <c r="E96" s="94">
        <v>1</v>
      </c>
      <c r="F96" s="130">
        <v>1</v>
      </c>
      <c r="G96" s="96" t="s">
        <v>87</v>
      </c>
      <c r="H96" s="82">
        <v>69</v>
      </c>
      <c r="I96" s="102">
        <v>0</v>
      </c>
      <c r="J96" s="102">
        <v>0</v>
      </c>
      <c r="K96" s="102">
        <v>0</v>
      </c>
      <c r="L96" s="102">
        <v>0</v>
      </c>
    </row>
    <row r="97" spans="1:12" ht="25.5" customHeight="1" hidden="1" collapsed="1">
      <c r="A97" s="99">
        <v>2</v>
      </c>
      <c r="B97" s="94">
        <v>5</v>
      </c>
      <c r="C97" s="95">
        <v>2</v>
      </c>
      <c r="D97" s="96">
        <v>1</v>
      </c>
      <c r="E97" s="94">
        <v>1</v>
      </c>
      <c r="F97" s="130">
        <v>2</v>
      </c>
      <c r="G97" s="96" t="s">
        <v>88</v>
      </c>
      <c r="H97" s="82">
        <v>70</v>
      </c>
      <c r="I97" s="102">
        <v>0</v>
      </c>
      <c r="J97" s="102">
        <v>0</v>
      </c>
      <c r="K97" s="102">
        <v>0</v>
      </c>
      <c r="L97" s="102">
        <v>0</v>
      </c>
    </row>
    <row r="98" spans="1:12" ht="28.5" customHeight="1" hidden="1" collapsed="1">
      <c r="A98" s="99">
        <v>2</v>
      </c>
      <c r="B98" s="94">
        <v>5</v>
      </c>
      <c r="C98" s="95">
        <v>3</v>
      </c>
      <c r="D98" s="96"/>
      <c r="E98" s="94"/>
      <c r="F98" s="130"/>
      <c r="G98" s="96" t="s">
        <v>89</v>
      </c>
      <c r="H98" s="82">
        <v>71</v>
      </c>
      <c r="I98" s="83">
        <f aca="true" t="shared" si="7" ref="I98:L99">I99</f>
        <v>0</v>
      </c>
      <c r="J98" s="125">
        <f t="shared" si="7"/>
        <v>0</v>
      </c>
      <c r="K98" s="84">
        <f t="shared" si="7"/>
        <v>0</v>
      </c>
      <c r="L98" s="83">
        <f t="shared" si="7"/>
        <v>0</v>
      </c>
    </row>
    <row r="99" spans="1:12" ht="27" customHeight="1" hidden="1" collapsed="1">
      <c r="A99" s="99">
        <v>2</v>
      </c>
      <c r="B99" s="94">
        <v>5</v>
      </c>
      <c r="C99" s="95">
        <v>3</v>
      </c>
      <c r="D99" s="96">
        <v>1</v>
      </c>
      <c r="E99" s="94"/>
      <c r="F99" s="130"/>
      <c r="G99" s="96" t="s">
        <v>90</v>
      </c>
      <c r="H99" s="82">
        <v>72</v>
      </c>
      <c r="I99" s="83">
        <f t="shared" si="7"/>
        <v>0</v>
      </c>
      <c r="J99" s="125">
        <f t="shared" si="7"/>
        <v>0</v>
      </c>
      <c r="K99" s="84">
        <f t="shared" si="7"/>
        <v>0</v>
      </c>
      <c r="L99" s="83">
        <f t="shared" si="7"/>
        <v>0</v>
      </c>
    </row>
    <row r="100" spans="1:12" ht="30" customHeight="1" hidden="1" collapsed="1">
      <c r="A100" s="107">
        <v>2</v>
      </c>
      <c r="B100" s="108">
        <v>5</v>
      </c>
      <c r="C100" s="109">
        <v>3</v>
      </c>
      <c r="D100" s="110">
        <v>1</v>
      </c>
      <c r="E100" s="108">
        <v>1</v>
      </c>
      <c r="F100" s="133"/>
      <c r="G100" s="110" t="s">
        <v>90</v>
      </c>
      <c r="H100" s="82">
        <v>73</v>
      </c>
      <c r="I100" s="93">
        <f>SUM(I101:I102)</f>
        <v>0</v>
      </c>
      <c r="J100" s="128">
        <f>SUM(J101:J102)</f>
        <v>0</v>
      </c>
      <c r="K100" s="92">
        <f>SUM(K101:K102)</f>
        <v>0</v>
      </c>
      <c r="L100" s="93">
        <f>SUM(L101:L102)</f>
        <v>0</v>
      </c>
    </row>
    <row r="101" spans="1:12" ht="26.25" customHeight="1" hidden="1" collapsed="1">
      <c r="A101" s="99">
        <v>2</v>
      </c>
      <c r="B101" s="94">
        <v>5</v>
      </c>
      <c r="C101" s="95">
        <v>3</v>
      </c>
      <c r="D101" s="96">
        <v>1</v>
      </c>
      <c r="E101" s="94">
        <v>1</v>
      </c>
      <c r="F101" s="130">
        <v>1</v>
      </c>
      <c r="G101" s="96" t="s">
        <v>90</v>
      </c>
      <c r="H101" s="82">
        <v>74</v>
      </c>
      <c r="I101" s="102">
        <v>0</v>
      </c>
      <c r="J101" s="102">
        <v>0</v>
      </c>
      <c r="K101" s="102">
        <v>0</v>
      </c>
      <c r="L101" s="102">
        <v>0</v>
      </c>
    </row>
    <row r="102" spans="1:12" ht="26.25" customHeight="1" hidden="1" collapsed="1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33">
        <v>2</v>
      </c>
      <c r="G102" s="110" t="s">
        <v>91</v>
      </c>
      <c r="H102" s="82">
        <v>75</v>
      </c>
      <c r="I102" s="102">
        <v>0</v>
      </c>
      <c r="J102" s="102">
        <v>0</v>
      </c>
      <c r="K102" s="102">
        <v>0</v>
      </c>
      <c r="L102" s="102">
        <v>0</v>
      </c>
    </row>
    <row r="103" spans="1:12" ht="27.75" customHeight="1" hidden="1" collapsed="1">
      <c r="A103" s="107">
        <v>2</v>
      </c>
      <c r="B103" s="108">
        <v>5</v>
      </c>
      <c r="C103" s="109">
        <v>3</v>
      </c>
      <c r="D103" s="110">
        <v>2</v>
      </c>
      <c r="E103" s="108"/>
      <c r="F103" s="133"/>
      <c r="G103" s="110" t="s">
        <v>92</v>
      </c>
      <c r="H103" s="82">
        <v>76</v>
      </c>
      <c r="I103" s="93">
        <f>I104</f>
        <v>0</v>
      </c>
      <c r="J103" s="93">
        <f>J104</f>
        <v>0</v>
      </c>
      <c r="K103" s="93">
        <f>K104</f>
        <v>0</v>
      </c>
      <c r="L103" s="93">
        <f>L104</f>
        <v>0</v>
      </c>
    </row>
    <row r="104" spans="1:12" ht="25.5" customHeight="1" hidden="1" collapsed="1">
      <c r="A104" s="107">
        <v>2</v>
      </c>
      <c r="B104" s="108">
        <v>5</v>
      </c>
      <c r="C104" s="109">
        <v>3</v>
      </c>
      <c r="D104" s="110">
        <v>2</v>
      </c>
      <c r="E104" s="108">
        <v>1</v>
      </c>
      <c r="F104" s="133"/>
      <c r="G104" s="110" t="s">
        <v>92</v>
      </c>
      <c r="H104" s="82">
        <v>77</v>
      </c>
      <c r="I104" s="93">
        <f>SUM(I105:I106)</f>
        <v>0</v>
      </c>
      <c r="J104" s="93">
        <f>SUM(J105:J106)</f>
        <v>0</v>
      </c>
      <c r="K104" s="93">
        <f>SUM(K105:K106)</f>
        <v>0</v>
      </c>
      <c r="L104" s="93">
        <f>SUM(L105:L106)</f>
        <v>0</v>
      </c>
    </row>
    <row r="105" spans="1:12" ht="30" customHeight="1" hidden="1" collapsed="1">
      <c r="A105" s="107">
        <v>2</v>
      </c>
      <c r="B105" s="108">
        <v>5</v>
      </c>
      <c r="C105" s="109">
        <v>3</v>
      </c>
      <c r="D105" s="110">
        <v>2</v>
      </c>
      <c r="E105" s="108">
        <v>1</v>
      </c>
      <c r="F105" s="133">
        <v>1</v>
      </c>
      <c r="G105" s="110" t="s">
        <v>92</v>
      </c>
      <c r="H105" s="82">
        <v>78</v>
      </c>
      <c r="I105" s="102">
        <v>0</v>
      </c>
      <c r="J105" s="102">
        <v>0</v>
      </c>
      <c r="K105" s="102">
        <v>0</v>
      </c>
      <c r="L105" s="102">
        <v>0</v>
      </c>
    </row>
    <row r="106" spans="1:12" ht="18" customHeight="1" hidden="1" collapsed="1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33">
        <v>2</v>
      </c>
      <c r="G106" s="110" t="s">
        <v>93</v>
      </c>
      <c r="H106" s="82">
        <v>79</v>
      </c>
      <c r="I106" s="102">
        <v>0</v>
      </c>
      <c r="J106" s="102">
        <v>0</v>
      </c>
      <c r="K106" s="102">
        <v>0</v>
      </c>
      <c r="L106" s="102">
        <v>0</v>
      </c>
    </row>
    <row r="107" spans="1:12" ht="16.5" customHeight="1" hidden="1" collapsed="1">
      <c r="A107" s="129">
        <v>2</v>
      </c>
      <c r="B107" s="78">
        <v>6</v>
      </c>
      <c r="C107" s="79"/>
      <c r="D107" s="80"/>
      <c r="E107" s="78"/>
      <c r="F107" s="131"/>
      <c r="G107" s="134" t="s">
        <v>94</v>
      </c>
      <c r="H107" s="82">
        <v>80</v>
      </c>
      <c r="I107" s="83">
        <f>SUM(I108+I113+I117+I121+I125)</f>
        <v>0</v>
      </c>
      <c r="J107" s="125">
        <f>SUM(J108+J113+J117+J121+J125)</f>
        <v>0</v>
      </c>
      <c r="K107" s="84">
        <f>SUM(K108+K113+K117+K121+K125)</f>
        <v>0</v>
      </c>
      <c r="L107" s="83">
        <f>SUM(L108+L113+L117+L121+L125)</f>
        <v>0</v>
      </c>
    </row>
    <row r="108" spans="1:12" ht="14.25" customHeight="1" hidden="1" collapsed="1">
      <c r="A108" s="107">
        <v>2</v>
      </c>
      <c r="B108" s="108">
        <v>6</v>
      </c>
      <c r="C108" s="109">
        <v>1</v>
      </c>
      <c r="D108" s="110"/>
      <c r="E108" s="108"/>
      <c r="F108" s="133"/>
      <c r="G108" s="110" t="s">
        <v>95</v>
      </c>
      <c r="H108" s="82">
        <v>81</v>
      </c>
      <c r="I108" s="93">
        <f aca="true" t="shared" si="8" ref="I108:L109">I109</f>
        <v>0</v>
      </c>
      <c r="J108" s="128">
        <f t="shared" si="8"/>
        <v>0</v>
      </c>
      <c r="K108" s="92">
        <f t="shared" si="8"/>
        <v>0</v>
      </c>
      <c r="L108" s="93">
        <f t="shared" si="8"/>
        <v>0</v>
      </c>
    </row>
    <row r="109" spans="1:12" ht="14.25" customHeight="1" hidden="1" collapsed="1">
      <c r="A109" s="99">
        <v>2</v>
      </c>
      <c r="B109" s="94">
        <v>6</v>
      </c>
      <c r="C109" s="95">
        <v>1</v>
      </c>
      <c r="D109" s="96">
        <v>1</v>
      </c>
      <c r="E109" s="94"/>
      <c r="F109" s="130"/>
      <c r="G109" s="96" t="s">
        <v>95</v>
      </c>
      <c r="H109" s="82">
        <v>82</v>
      </c>
      <c r="I109" s="83">
        <f t="shared" si="8"/>
        <v>0</v>
      </c>
      <c r="J109" s="125">
        <f t="shared" si="8"/>
        <v>0</v>
      </c>
      <c r="K109" s="84">
        <f t="shared" si="8"/>
        <v>0</v>
      </c>
      <c r="L109" s="83">
        <f t="shared" si="8"/>
        <v>0</v>
      </c>
    </row>
    <row r="110" spans="1:12" ht="15" hidden="1" collapsed="1">
      <c r="A110" s="99">
        <v>2</v>
      </c>
      <c r="B110" s="94">
        <v>6</v>
      </c>
      <c r="C110" s="95">
        <v>1</v>
      </c>
      <c r="D110" s="96">
        <v>1</v>
      </c>
      <c r="E110" s="94">
        <v>1</v>
      </c>
      <c r="F110" s="130"/>
      <c r="G110" s="96" t="s">
        <v>95</v>
      </c>
      <c r="H110" s="82">
        <v>83</v>
      </c>
      <c r="I110" s="83">
        <f>SUM(I111:I112)</f>
        <v>0</v>
      </c>
      <c r="J110" s="125">
        <f>SUM(J111:J112)</f>
        <v>0</v>
      </c>
      <c r="K110" s="84">
        <f>SUM(K111:K112)</f>
        <v>0</v>
      </c>
      <c r="L110" s="83">
        <f>SUM(L111:L112)</f>
        <v>0</v>
      </c>
    </row>
    <row r="111" spans="1:12" ht="13.5" customHeight="1" hidden="1" collapsed="1">
      <c r="A111" s="99">
        <v>2</v>
      </c>
      <c r="B111" s="94">
        <v>6</v>
      </c>
      <c r="C111" s="95">
        <v>1</v>
      </c>
      <c r="D111" s="96">
        <v>1</v>
      </c>
      <c r="E111" s="94">
        <v>1</v>
      </c>
      <c r="F111" s="130">
        <v>1</v>
      </c>
      <c r="G111" s="96" t="s">
        <v>96</v>
      </c>
      <c r="H111" s="82">
        <v>84</v>
      </c>
      <c r="I111" s="102">
        <v>0</v>
      </c>
      <c r="J111" s="102">
        <v>0</v>
      </c>
      <c r="K111" s="102">
        <v>0</v>
      </c>
      <c r="L111" s="102">
        <v>0</v>
      </c>
    </row>
    <row r="112" spans="1:12" ht="15" hidden="1" collapsed="1">
      <c r="A112" s="115">
        <v>2</v>
      </c>
      <c r="B112" s="89">
        <v>6</v>
      </c>
      <c r="C112" s="87">
        <v>1</v>
      </c>
      <c r="D112" s="88">
        <v>1</v>
      </c>
      <c r="E112" s="89">
        <v>1</v>
      </c>
      <c r="F112" s="132">
        <v>2</v>
      </c>
      <c r="G112" s="88" t="s">
        <v>97</v>
      </c>
      <c r="H112" s="82">
        <v>85</v>
      </c>
      <c r="I112" s="100">
        <v>0</v>
      </c>
      <c r="J112" s="100">
        <v>0</v>
      </c>
      <c r="K112" s="100">
        <v>0</v>
      </c>
      <c r="L112" s="100">
        <v>0</v>
      </c>
    </row>
    <row r="113" spans="1:12" ht="25.5" customHeight="1" hidden="1" collapsed="1">
      <c r="A113" s="99">
        <v>2</v>
      </c>
      <c r="B113" s="94">
        <v>6</v>
      </c>
      <c r="C113" s="95">
        <v>2</v>
      </c>
      <c r="D113" s="96"/>
      <c r="E113" s="94"/>
      <c r="F113" s="130"/>
      <c r="G113" s="96" t="s">
        <v>98</v>
      </c>
      <c r="H113" s="82">
        <v>86</v>
      </c>
      <c r="I113" s="83">
        <f aca="true" t="shared" si="9" ref="I113:L115">I114</f>
        <v>0</v>
      </c>
      <c r="J113" s="125">
        <f t="shared" si="9"/>
        <v>0</v>
      </c>
      <c r="K113" s="84">
        <f t="shared" si="9"/>
        <v>0</v>
      </c>
      <c r="L113" s="83">
        <f t="shared" si="9"/>
        <v>0</v>
      </c>
    </row>
    <row r="114" spans="1:12" ht="14.25" customHeight="1" hidden="1" collapsed="1">
      <c r="A114" s="99">
        <v>2</v>
      </c>
      <c r="B114" s="94">
        <v>6</v>
      </c>
      <c r="C114" s="95">
        <v>2</v>
      </c>
      <c r="D114" s="96">
        <v>1</v>
      </c>
      <c r="E114" s="94"/>
      <c r="F114" s="130"/>
      <c r="G114" s="96" t="s">
        <v>98</v>
      </c>
      <c r="H114" s="82">
        <v>87</v>
      </c>
      <c r="I114" s="83">
        <f t="shared" si="9"/>
        <v>0</v>
      </c>
      <c r="J114" s="125">
        <f t="shared" si="9"/>
        <v>0</v>
      </c>
      <c r="K114" s="84">
        <f t="shared" si="9"/>
        <v>0</v>
      </c>
      <c r="L114" s="83">
        <f t="shared" si="9"/>
        <v>0</v>
      </c>
    </row>
    <row r="115" spans="1:12" ht="14.25" customHeight="1" hidden="1" collapsed="1">
      <c r="A115" s="99">
        <v>2</v>
      </c>
      <c r="B115" s="94">
        <v>6</v>
      </c>
      <c r="C115" s="95">
        <v>2</v>
      </c>
      <c r="D115" s="96">
        <v>1</v>
      </c>
      <c r="E115" s="94">
        <v>1</v>
      </c>
      <c r="F115" s="130"/>
      <c r="G115" s="96" t="s">
        <v>98</v>
      </c>
      <c r="H115" s="82">
        <v>88</v>
      </c>
      <c r="I115" s="135">
        <f t="shared" si="9"/>
        <v>0</v>
      </c>
      <c r="J115" s="136">
        <f t="shared" si="9"/>
        <v>0</v>
      </c>
      <c r="K115" s="137">
        <f t="shared" si="9"/>
        <v>0</v>
      </c>
      <c r="L115" s="135">
        <f t="shared" si="9"/>
        <v>0</v>
      </c>
    </row>
    <row r="116" spans="1:12" ht="25.5" customHeight="1" hidden="1" collapsed="1">
      <c r="A116" s="99">
        <v>2</v>
      </c>
      <c r="B116" s="94">
        <v>6</v>
      </c>
      <c r="C116" s="95">
        <v>2</v>
      </c>
      <c r="D116" s="96">
        <v>1</v>
      </c>
      <c r="E116" s="94">
        <v>1</v>
      </c>
      <c r="F116" s="130">
        <v>1</v>
      </c>
      <c r="G116" s="96" t="s">
        <v>98</v>
      </c>
      <c r="H116" s="82">
        <v>89</v>
      </c>
      <c r="I116" s="102">
        <v>0</v>
      </c>
      <c r="J116" s="102">
        <v>0</v>
      </c>
      <c r="K116" s="102">
        <v>0</v>
      </c>
      <c r="L116" s="102">
        <v>0</v>
      </c>
    </row>
    <row r="117" spans="1:12" ht="26.25" customHeight="1" hidden="1" collapsed="1">
      <c r="A117" s="115">
        <v>2</v>
      </c>
      <c r="B117" s="89">
        <v>6</v>
      </c>
      <c r="C117" s="87">
        <v>3</v>
      </c>
      <c r="D117" s="88"/>
      <c r="E117" s="89"/>
      <c r="F117" s="132"/>
      <c r="G117" s="88" t="s">
        <v>99</v>
      </c>
      <c r="H117" s="82">
        <v>90</v>
      </c>
      <c r="I117" s="105">
        <f aca="true" t="shared" si="10" ref="I117:L119">I118</f>
        <v>0</v>
      </c>
      <c r="J117" s="127">
        <f t="shared" si="10"/>
        <v>0</v>
      </c>
      <c r="K117" s="106">
        <f t="shared" si="10"/>
        <v>0</v>
      </c>
      <c r="L117" s="105">
        <f t="shared" si="10"/>
        <v>0</v>
      </c>
    </row>
    <row r="118" spans="1:12" ht="25.5" customHeight="1" hidden="1" collapsed="1">
      <c r="A118" s="99">
        <v>2</v>
      </c>
      <c r="B118" s="94">
        <v>6</v>
      </c>
      <c r="C118" s="95">
        <v>3</v>
      </c>
      <c r="D118" s="96">
        <v>1</v>
      </c>
      <c r="E118" s="94"/>
      <c r="F118" s="130"/>
      <c r="G118" s="96" t="s">
        <v>99</v>
      </c>
      <c r="H118" s="82">
        <v>91</v>
      </c>
      <c r="I118" s="83">
        <f t="shared" si="10"/>
        <v>0</v>
      </c>
      <c r="J118" s="125">
        <f t="shared" si="10"/>
        <v>0</v>
      </c>
      <c r="K118" s="84">
        <f t="shared" si="10"/>
        <v>0</v>
      </c>
      <c r="L118" s="83">
        <f t="shared" si="10"/>
        <v>0</v>
      </c>
    </row>
    <row r="119" spans="1:12" ht="26.25" customHeight="1" hidden="1" collapsed="1">
      <c r="A119" s="99">
        <v>2</v>
      </c>
      <c r="B119" s="94">
        <v>6</v>
      </c>
      <c r="C119" s="95">
        <v>3</v>
      </c>
      <c r="D119" s="96">
        <v>1</v>
      </c>
      <c r="E119" s="94">
        <v>1</v>
      </c>
      <c r="F119" s="130"/>
      <c r="G119" s="96" t="s">
        <v>99</v>
      </c>
      <c r="H119" s="82">
        <v>92</v>
      </c>
      <c r="I119" s="83">
        <f t="shared" si="10"/>
        <v>0</v>
      </c>
      <c r="J119" s="125">
        <f t="shared" si="10"/>
        <v>0</v>
      </c>
      <c r="K119" s="84">
        <f t="shared" si="10"/>
        <v>0</v>
      </c>
      <c r="L119" s="83">
        <f t="shared" si="10"/>
        <v>0</v>
      </c>
    </row>
    <row r="120" spans="1:12" ht="27" customHeight="1" hidden="1" collapsed="1">
      <c r="A120" s="99">
        <v>2</v>
      </c>
      <c r="B120" s="94">
        <v>6</v>
      </c>
      <c r="C120" s="95">
        <v>3</v>
      </c>
      <c r="D120" s="96">
        <v>1</v>
      </c>
      <c r="E120" s="94">
        <v>1</v>
      </c>
      <c r="F120" s="130">
        <v>1</v>
      </c>
      <c r="G120" s="96" t="s">
        <v>99</v>
      </c>
      <c r="H120" s="82">
        <v>93</v>
      </c>
      <c r="I120" s="102">
        <v>0</v>
      </c>
      <c r="J120" s="102">
        <v>0</v>
      </c>
      <c r="K120" s="102">
        <v>0</v>
      </c>
      <c r="L120" s="102">
        <v>0</v>
      </c>
    </row>
    <row r="121" spans="1:12" ht="25.5" customHeight="1" hidden="1" collapsed="1">
      <c r="A121" s="115">
        <v>2</v>
      </c>
      <c r="B121" s="89">
        <v>6</v>
      </c>
      <c r="C121" s="87">
        <v>4</v>
      </c>
      <c r="D121" s="88"/>
      <c r="E121" s="89"/>
      <c r="F121" s="132"/>
      <c r="G121" s="88" t="s">
        <v>100</v>
      </c>
      <c r="H121" s="82">
        <v>94</v>
      </c>
      <c r="I121" s="105">
        <f aca="true" t="shared" si="11" ref="I121:L123">I122</f>
        <v>0</v>
      </c>
      <c r="J121" s="127">
        <f t="shared" si="11"/>
        <v>0</v>
      </c>
      <c r="K121" s="106">
        <f t="shared" si="11"/>
        <v>0</v>
      </c>
      <c r="L121" s="105">
        <f t="shared" si="11"/>
        <v>0</v>
      </c>
    </row>
    <row r="122" spans="1:12" ht="27" customHeight="1" hidden="1" collapsed="1">
      <c r="A122" s="99">
        <v>2</v>
      </c>
      <c r="B122" s="94">
        <v>6</v>
      </c>
      <c r="C122" s="95">
        <v>4</v>
      </c>
      <c r="D122" s="96">
        <v>1</v>
      </c>
      <c r="E122" s="94"/>
      <c r="F122" s="130"/>
      <c r="G122" s="96" t="s">
        <v>100</v>
      </c>
      <c r="H122" s="82">
        <v>95</v>
      </c>
      <c r="I122" s="83">
        <f t="shared" si="11"/>
        <v>0</v>
      </c>
      <c r="J122" s="125">
        <f t="shared" si="11"/>
        <v>0</v>
      </c>
      <c r="K122" s="84">
        <f t="shared" si="11"/>
        <v>0</v>
      </c>
      <c r="L122" s="83">
        <f t="shared" si="11"/>
        <v>0</v>
      </c>
    </row>
    <row r="123" spans="1:12" ht="27" customHeight="1" hidden="1" collapsed="1">
      <c r="A123" s="99">
        <v>2</v>
      </c>
      <c r="B123" s="94">
        <v>6</v>
      </c>
      <c r="C123" s="95">
        <v>4</v>
      </c>
      <c r="D123" s="96">
        <v>1</v>
      </c>
      <c r="E123" s="94">
        <v>1</v>
      </c>
      <c r="F123" s="130"/>
      <c r="G123" s="96" t="s">
        <v>100</v>
      </c>
      <c r="H123" s="82">
        <v>96</v>
      </c>
      <c r="I123" s="83">
        <f t="shared" si="11"/>
        <v>0</v>
      </c>
      <c r="J123" s="125">
        <f t="shared" si="11"/>
        <v>0</v>
      </c>
      <c r="K123" s="84">
        <f t="shared" si="11"/>
        <v>0</v>
      </c>
      <c r="L123" s="83">
        <f t="shared" si="11"/>
        <v>0</v>
      </c>
    </row>
    <row r="124" spans="1:12" ht="27.75" customHeight="1" hidden="1" collapsed="1">
      <c r="A124" s="99">
        <v>2</v>
      </c>
      <c r="B124" s="94">
        <v>6</v>
      </c>
      <c r="C124" s="95">
        <v>4</v>
      </c>
      <c r="D124" s="96">
        <v>1</v>
      </c>
      <c r="E124" s="94">
        <v>1</v>
      </c>
      <c r="F124" s="130">
        <v>1</v>
      </c>
      <c r="G124" s="96" t="s">
        <v>100</v>
      </c>
      <c r="H124" s="82">
        <v>97</v>
      </c>
      <c r="I124" s="102">
        <v>0</v>
      </c>
      <c r="J124" s="102">
        <v>0</v>
      </c>
      <c r="K124" s="102">
        <v>0</v>
      </c>
      <c r="L124" s="102">
        <v>0</v>
      </c>
    </row>
    <row r="125" spans="1:12" ht="27" customHeight="1" hidden="1" collapsed="1">
      <c r="A125" s="107">
        <v>2</v>
      </c>
      <c r="B125" s="116">
        <v>6</v>
      </c>
      <c r="C125" s="117">
        <v>5</v>
      </c>
      <c r="D125" s="119"/>
      <c r="E125" s="116"/>
      <c r="F125" s="138"/>
      <c r="G125" s="119" t="s">
        <v>101</v>
      </c>
      <c r="H125" s="82">
        <v>98</v>
      </c>
      <c r="I125" s="112">
        <f aca="true" t="shared" si="12" ref="I125:L127">I126</f>
        <v>0</v>
      </c>
      <c r="J125" s="139">
        <f t="shared" si="12"/>
        <v>0</v>
      </c>
      <c r="K125" s="113">
        <f t="shared" si="12"/>
        <v>0</v>
      </c>
      <c r="L125" s="112">
        <f t="shared" si="12"/>
        <v>0</v>
      </c>
    </row>
    <row r="126" spans="1:12" ht="29.25" customHeight="1" hidden="1" collapsed="1">
      <c r="A126" s="99">
        <v>2</v>
      </c>
      <c r="B126" s="94">
        <v>6</v>
      </c>
      <c r="C126" s="95">
        <v>5</v>
      </c>
      <c r="D126" s="96">
        <v>1</v>
      </c>
      <c r="E126" s="94"/>
      <c r="F126" s="130"/>
      <c r="G126" s="119" t="s">
        <v>102</v>
      </c>
      <c r="H126" s="82">
        <v>99</v>
      </c>
      <c r="I126" s="83">
        <f t="shared" si="12"/>
        <v>0</v>
      </c>
      <c r="J126" s="125">
        <f t="shared" si="12"/>
        <v>0</v>
      </c>
      <c r="K126" s="84">
        <f t="shared" si="12"/>
        <v>0</v>
      </c>
      <c r="L126" s="83">
        <f t="shared" si="12"/>
        <v>0</v>
      </c>
    </row>
    <row r="127" spans="1:12" ht="25.5" customHeight="1" hidden="1" collapsed="1">
      <c r="A127" s="99">
        <v>2</v>
      </c>
      <c r="B127" s="94">
        <v>6</v>
      </c>
      <c r="C127" s="95">
        <v>5</v>
      </c>
      <c r="D127" s="96">
        <v>1</v>
      </c>
      <c r="E127" s="94">
        <v>1</v>
      </c>
      <c r="F127" s="130"/>
      <c r="G127" s="119" t="s">
        <v>101</v>
      </c>
      <c r="H127" s="82">
        <v>100</v>
      </c>
      <c r="I127" s="83">
        <f t="shared" si="12"/>
        <v>0</v>
      </c>
      <c r="J127" s="125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7.75" customHeight="1" hidden="1" collapsed="1">
      <c r="A128" s="94">
        <v>2</v>
      </c>
      <c r="B128" s="95">
        <v>6</v>
      </c>
      <c r="C128" s="94">
        <v>5</v>
      </c>
      <c r="D128" s="94">
        <v>1</v>
      </c>
      <c r="E128" s="96">
        <v>1</v>
      </c>
      <c r="F128" s="130">
        <v>1</v>
      </c>
      <c r="G128" s="119" t="s">
        <v>103</v>
      </c>
      <c r="H128" s="82">
        <v>101</v>
      </c>
      <c r="I128" s="102">
        <v>0</v>
      </c>
      <c r="J128" s="102">
        <v>0</v>
      </c>
      <c r="K128" s="102">
        <v>0</v>
      </c>
      <c r="L128" s="102">
        <v>0</v>
      </c>
    </row>
    <row r="129" spans="1:12" ht="14.25" customHeight="1" hidden="1" collapsed="1">
      <c r="A129" s="129">
        <v>2</v>
      </c>
      <c r="B129" s="78">
        <v>7</v>
      </c>
      <c r="C129" s="78"/>
      <c r="D129" s="79"/>
      <c r="E129" s="79"/>
      <c r="F129" s="81"/>
      <c r="G129" s="80" t="s">
        <v>104</v>
      </c>
      <c r="H129" s="82">
        <v>102</v>
      </c>
      <c r="I129" s="84">
        <f>SUM(I130+I135+I143)</f>
        <v>0</v>
      </c>
      <c r="J129" s="125">
        <f>SUM(J130+J135+J143)</f>
        <v>0</v>
      </c>
      <c r="K129" s="84">
        <f>SUM(K130+K135+K143)</f>
        <v>0</v>
      </c>
      <c r="L129" s="83">
        <f>SUM(L130+L135+L143)</f>
        <v>0</v>
      </c>
    </row>
    <row r="130" spans="1:12" ht="15" hidden="1" collapsed="1">
      <c r="A130" s="99">
        <v>2</v>
      </c>
      <c r="B130" s="94">
        <v>7</v>
      </c>
      <c r="C130" s="94">
        <v>1</v>
      </c>
      <c r="D130" s="95"/>
      <c r="E130" s="95"/>
      <c r="F130" s="97"/>
      <c r="G130" s="96" t="s">
        <v>105</v>
      </c>
      <c r="H130" s="82">
        <v>103</v>
      </c>
      <c r="I130" s="84">
        <f aca="true" t="shared" si="13" ref="I130:L131">I131</f>
        <v>0</v>
      </c>
      <c r="J130" s="125">
        <f t="shared" si="13"/>
        <v>0</v>
      </c>
      <c r="K130" s="84">
        <f t="shared" si="13"/>
        <v>0</v>
      </c>
      <c r="L130" s="83">
        <f t="shared" si="13"/>
        <v>0</v>
      </c>
    </row>
    <row r="131" spans="1:12" ht="14.25" customHeight="1" hidden="1" collapsed="1">
      <c r="A131" s="99">
        <v>2</v>
      </c>
      <c r="B131" s="94">
        <v>7</v>
      </c>
      <c r="C131" s="94">
        <v>1</v>
      </c>
      <c r="D131" s="95">
        <v>1</v>
      </c>
      <c r="E131" s="95"/>
      <c r="F131" s="97"/>
      <c r="G131" s="96" t="s">
        <v>105</v>
      </c>
      <c r="H131" s="82">
        <v>104</v>
      </c>
      <c r="I131" s="84">
        <f t="shared" si="13"/>
        <v>0</v>
      </c>
      <c r="J131" s="125">
        <f t="shared" si="13"/>
        <v>0</v>
      </c>
      <c r="K131" s="84">
        <f t="shared" si="13"/>
        <v>0</v>
      </c>
      <c r="L131" s="83">
        <f t="shared" si="13"/>
        <v>0</v>
      </c>
    </row>
    <row r="132" spans="1:12" ht="15.75" customHeight="1" hidden="1" collapsed="1">
      <c r="A132" s="99">
        <v>2</v>
      </c>
      <c r="B132" s="94">
        <v>7</v>
      </c>
      <c r="C132" s="94">
        <v>1</v>
      </c>
      <c r="D132" s="95">
        <v>1</v>
      </c>
      <c r="E132" s="95">
        <v>1</v>
      </c>
      <c r="F132" s="97"/>
      <c r="G132" s="96" t="s">
        <v>105</v>
      </c>
      <c r="H132" s="82">
        <v>105</v>
      </c>
      <c r="I132" s="84">
        <f>SUM(I133:I134)</f>
        <v>0</v>
      </c>
      <c r="J132" s="125">
        <f>SUM(J133:J134)</f>
        <v>0</v>
      </c>
      <c r="K132" s="84">
        <f>SUM(K133:K134)</f>
        <v>0</v>
      </c>
      <c r="L132" s="83">
        <f>SUM(L133:L134)</f>
        <v>0</v>
      </c>
    </row>
    <row r="133" spans="1:12" ht="14.25" customHeight="1" hidden="1" collapsed="1">
      <c r="A133" s="115">
        <v>2</v>
      </c>
      <c r="B133" s="89">
        <v>7</v>
      </c>
      <c r="C133" s="115">
        <v>1</v>
      </c>
      <c r="D133" s="94">
        <v>1</v>
      </c>
      <c r="E133" s="87">
        <v>1</v>
      </c>
      <c r="F133" s="90">
        <v>1</v>
      </c>
      <c r="G133" s="88" t="s">
        <v>106</v>
      </c>
      <c r="H133" s="82">
        <v>106</v>
      </c>
      <c r="I133" s="140">
        <v>0</v>
      </c>
      <c r="J133" s="140">
        <v>0</v>
      </c>
      <c r="K133" s="140">
        <v>0</v>
      </c>
      <c r="L133" s="140">
        <v>0</v>
      </c>
    </row>
    <row r="134" spans="1:12" ht="14.25" customHeight="1" hidden="1" collapsed="1">
      <c r="A134" s="94">
        <v>2</v>
      </c>
      <c r="B134" s="94">
        <v>7</v>
      </c>
      <c r="C134" s="99">
        <v>1</v>
      </c>
      <c r="D134" s="94">
        <v>1</v>
      </c>
      <c r="E134" s="95">
        <v>1</v>
      </c>
      <c r="F134" s="97">
        <v>2</v>
      </c>
      <c r="G134" s="96" t="s">
        <v>107</v>
      </c>
      <c r="H134" s="82">
        <v>107</v>
      </c>
      <c r="I134" s="101">
        <v>0</v>
      </c>
      <c r="J134" s="101">
        <v>0</v>
      </c>
      <c r="K134" s="101">
        <v>0</v>
      </c>
      <c r="L134" s="101">
        <v>0</v>
      </c>
    </row>
    <row r="135" spans="1:12" ht="25.5" customHeight="1" hidden="1" collapsed="1">
      <c r="A135" s="107">
        <v>2</v>
      </c>
      <c r="B135" s="108">
        <v>7</v>
      </c>
      <c r="C135" s="107">
        <v>2</v>
      </c>
      <c r="D135" s="108"/>
      <c r="E135" s="109"/>
      <c r="F135" s="111"/>
      <c r="G135" s="110" t="s">
        <v>108</v>
      </c>
      <c r="H135" s="82">
        <v>108</v>
      </c>
      <c r="I135" s="92">
        <f aca="true" t="shared" si="14" ref="I135:L136">I136</f>
        <v>0</v>
      </c>
      <c r="J135" s="128">
        <f t="shared" si="14"/>
        <v>0</v>
      </c>
      <c r="K135" s="92">
        <f t="shared" si="14"/>
        <v>0</v>
      </c>
      <c r="L135" s="93">
        <f t="shared" si="14"/>
        <v>0</v>
      </c>
    </row>
    <row r="136" spans="1:12" ht="25.5" customHeight="1" hidden="1" collapsed="1">
      <c r="A136" s="99">
        <v>2</v>
      </c>
      <c r="B136" s="94">
        <v>7</v>
      </c>
      <c r="C136" s="99">
        <v>2</v>
      </c>
      <c r="D136" s="94">
        <v>1</v>
      </c>
      <c r="E136" s="95"/>
      <c r="F136" s="97"/>
      <c r="G136" s="96" t="s">
        <v>109</v>
      </c>
      <c r="H136" s="82">
        <v>109</v>
      </c>
      <c r="I136" s="84">
        <f t="shared" si="14"/>
        <v>0</v>
      </c>
      <c r="J136" s="125">
        <f t="shared" si="14"/>
        <v>0</v>
      </c>
      <c r="K136" s="84">
        <f t="shared" si="14"/>
        <v>0</v>
      </c>
      <c r="L136" s="83">
        <f t="shared" si="14"/>
        <v>0</v>
      </c>
    </row>
    <row r="137" spans="1:12" ht="25.5" customHeight="1" hidden="1" collapsed="1">
      <c r="A137" s="99">
        <v>2</v>
      </c>
      <c r="B137" s="94">
        <v>7</v>
      </c>
      <c r="C137" s="99">
        <v>2</v>
      </c>
      <c r="D137" s="94">
        <v>1</v>
      </c>
      <c r="E137" s="95">
        <v>1</v>
      </c>
      <c r="F137" s="97"/>
      <c r="G137" s="96" t="s">
        <v>109</v>
      </c>
      <c r="H137" s="82">
        <v>110</v>
      </c>
      <c r="I137" s="84">
        <f>SUM(I138:I139)</f>
        <v>0</v>
      </c>
      <c r="J137" s="125">
        <f>SUM(J138:J139)</f>
        <v>0</v>
      </c>
      <c r="K137" s="84">
        <f>SUM(K138:K139)</f>
        <v>0</v>
      </c>
      <c r="L137" s="83">
        <f>SUM(L138:L139)</f>
        <v>0</v>
      </c>
    </row>
    <row r="138" spans="1:12" ht="12" customHeight="1" hidden="1" collapsed="1">
      <c r="A138" s="99">
        <v>2</v>
      </c>
      <c r="B138" s="94">
        <v>7</v>
      </c>
      <c r="C138" s="99">
        <v>2</v>
      </c>
      <c r="D138" s="94">
        <v>1</v>
      </c>
      <c r="E138" s="95">
        <v>1</v>
      </c>
      <c r="F138" s="97">
        <v>1</v>
      </c>
      <c r="G138" s="96" t="s">
        <v>110</v>
      </c>
      <c r="H138" s="82">
        <v>111</v>
      </c>
      <c r="I138" s="101">
        <v>0</v>
      </c>
      <c r="J138" s="101">
        <v>0</v>
      </c>
      <c r="K138" s="101">
        <v>0</v>
      </c>
      <c r="L138" s="101">
        <v>0</v>
      </c>
    </row>
    <row r="139" spans="1:12" ht="15" customHeight="1" hidden="1" collapsed="1">
      <c r="A139" s="99">
        <v>2</v>
      </c>
      <c r="B139" s="94">
        <v>7</v>
      </c>
      <c r="C139" s="99">
        <v>2</v>
      </c>
      <c r="D139" s="94">
        <v>1</v>
      </c>
      <c r="E139" s="95">
        <v>1</v>
      </c>
      <c r="F139" s="97">
        <v>2</v>
      </c>
      <c r="G139" s="96" t="s">
        <v>111</v>
      </c>
      <c r="H139" s="82">
        <v>112</v>
      </c>
      <c r="I139" s="101">
        <v>0</v>
      </c>
      <c r="J139" s="101">
        <v>0</v>
      </c>
      <c r="K139" s="101">
        <v>0</v>
      </c>
      <c r="L139" s="101">
        <v>0</v>
      </c>
    </row>
    <row r="140" spans="1:12" ht="15" customHeight="1" hidden="1" collapsed="1">
      <c r="A140" s="99">
        <v>2</v>
      </c>
      <c r="B140" s="94">
        <v>7</v>
      </c>
      <c r="C140" s="99">
        <v>2</v>
      </c>
      <c r="D140" s="94">
        <v>2</v>
      </c>
      <c r="E140" s="95"/>
      <c r="F140" s="97"/>
      <c r="G140" s="96" t="s">
        <v>112</v>
      </c>
      <c r="H140" s="82">
        <v>113</v>
      </c>
      <c r="I140" s="84">
        <f>I141</f>
        <v>0</v>
      </c>
      <c r="J140" s="84">
        <f>J141</f>
        <v>0</v>
      </c>
      <c r="K140" s="84">
        <f>K141</f>
        <v>0</v>
      </c>
      <c r="L140" s="84">
        <f>L141</f>
        <v>0</v>
      </c>
    </row>
    <row r="141" spans="1:12" ht="15" customHeight="1" hidden="1" collapsed="1">
      <c r="A141" s="99">
        <v>2</v>
      </c>
      <c r="B141" s="94">
        <v>7</v>
      </c>
      <c r="C141" s="99">
        <v>2</v>
      </c>
      <c r="D141" s="94">
        <v>2</v>
      </c>
      <c r="E141" s="95">
        <v>1</v>
      </c>
      <c r="F141" s="97"/>
      <c r="G141" s="96" t="s">
        <v>112</v>
      </c>
      <c r="H141" s="82">
        <v>114</v>
      </c>
      <c r="I141" s="84">
        <f>SUM(I142)</f>
        <v>0</v>
      </c>
      <c r="J141" s="84">
        <f>SUM(J142)</f>
        <v>0</v>
      </c>
      <c r="K141" s="84">
        <f>SUM(K142)</f>
        <v>0</v>
      </c>
      <c r="L141" s="84">
        <f>SUM(L142)</f>
        <v>0</v>
      </c>
    </row>
    <row r="142" spans="1:12" ht="15" customHeight="1" hidden="1" collapsed="1">
      <c r="A142" s="99">
        <v>2</v>
      </c>
      <c r="B142" s="94">
        <v>7</v>
      </c>
      <c r="C142" s="99">
        <v>2</v>
      </c>
      <c r="D142" s="94">
        <v>2</v>
      </c>
      <c r="E142" s="95">
        <v>1</v>
      </c>
      <c r="F142" s="97">
        <v>1</v>
      </c>
      <c r="G142" s="96" t="s">
        <v>112</v>
      </c>
      <c r="H142" s="82">
        <v>115</v>
      </c>
      <c r="I142" s="101">
        <v>0</v>
      </c>
      <c r="J142" s="101">
        <v>0</v>
      </c>
      <c r="K142" s="101">
        <v>0</v>
      </c>
      <c r="L142" s="101">
        <v>0</v>
      </c>
    </row>
    <row r="143" spans="1:12" ht="15" hidden="1" collapsed="1">
      <c r="A143" s="99">
        <v>2</v>
      </c>
      <c r="B143" s="94">
        <v>7</v>
      </c>
      <c r="C143" s="99">
        <v>3</v>
      </c>
      <c r="D143" s="94"/>
      <c r="E143" s="95"/>
      <c r="F143" s="97"/>
      <c r="G143" s="96" t="s">
        <v>113</v>
      </c>
      <c r="H143" s="82">
        <v>116</v>
      </c>
      <c r="I143" s="84">
        <f aca="true" t="shared" si="15" ref="I143:L144">I144</f>
        <v>0</v>
      </c>
      <c r="J143" s="125">
        <f t="shared" si="15"/>
        <v>0</v>
      </c>
      <c r="K143" s="84">
        <f t="shared" si="15"/>
        <v>0</v>
      </c>
      <c r="L143" s="83">
        <f t="shared" si="15"/>
        <v>0</v>
      </c>
    </row>
    <row r="144" spans="1:12" ht="15" hidden="1" collapsed="1">
      <c r="A144" s="107">
        <v>2</v>
      </c>
      <c r="B144" s="116">
        <v>7</v>
      </c>
      <c r="C144" s="141">
        <v>3</v>
      </c>
      <c r="D144" s="116">
        <v>1</v>
      </c>
      <c r="E144" s="117"/>
      <c r="F144" s="118"/>
      <c r="G144" s="119" t="s">
        <v>113</v>
      </c>
      <c r="H144" s="82">
        <v>117</v>
      </c>
      <c r="I144" s="113">
        <f t="shared" si="15"/>
        <v>0</v>
      </c>
      <c r="J144" s="139">
        <f t="shared" si="15"/>
        <v>0</v>
      </c>
      <c r="K144" s="113">
        <f t="shared" si="15"/>
        <v>0</v>
      </c>
      <c r="L144" s="112">
        <f t="shared" si="15"/>
        <v>0</v>
      </c>
    </row>
    <row r="145" spans="1:12" ht="15" hidden="1" collapsed="1">
      <c r="A145" s="99">
        <v>2</v>
      </c>
      <c r="B145" s="94">
        <v>7</v>
      </c>
      <c r="C145" s="99">
        <v>3</v>
      </c>
      <c r="D145" s="94">
        <v>1</v>
      </c>
      <c r="E145" s="95">
        <v>1</v>
      </c>
      <c r="F145" s="97"/>
      <c r="G145" s="96" t="s">
        <v>113</v>
      </c>
      <c r="H145" s="82">
        <v>118</v>
      </c>
      <c r="I145" s="84">
        <f>SUM(I146:I147)</f>
        <v>0</v>
      </c>
      <c r="J145" s="125">
        <f>SUM(J146:J147)</f>
        <v>0</v>
      </c>
      <c r="K145" s="84">
        <f>SUM(K146:K147)</f>
        <v>0</v>
      </c>
      <c r="L145" s="83">
        <f>SUM(L146:L147)</f>
        <v>0</v>
      </c>
    </row>
    <row r="146" spans="1:12" ht="15" hidden="1" collapsed="1">
      <c r="A146" s="115">
        <v>2</v>
      </c>
      <c r="B146" s="89">
        <v>7</v>
      </c>
      <c r="C146" s="115">
        <v>3</v>
      </c>
      <c r="D146" s="89">
        <v>1</v>
      </c>
      <c r="E146" s="87">
        <v>1</v>
      </c>
      <c r="F146" s="90">
        <v>1</v>
      </c>
      <c r="G146" s="88" t="s">
        <v>114</v>
      </c>
      <c r="H146" s="82">
        <v>119</v>
      </c>
      <c r="I146" s="140">
        <v>0</v>
      </c>
      <c r="J146" s="140">
        <v>0</v>
      </c>
      <c r="K146" s="140">
        <v>0</v>
      </c>
      <c r="L146" s="140">
        <v>0</v>
      </c>
    </row>
    <row r="147" spans="1:12" ht="16.5" customHeight="1" hidden="1" collapsed="1">
      <c r="A147" s="99">
        <v>2</v>
      </c>
      <c r="B147" s="94">
        <v>7</v>
      </c>
      <c r="C147" s="99">
        <v>3</v>
      </c>
      <c r="D147" s="94">
        <v>1</v>
      </c>
      <c r="E147" s="95">
        <v>1</v>
      </c>
      <c r="F147" s="97">
        <v>2</v>
      </c>
      <c r="G147" s="96" t="s">
        <v>115</v>
      </c>
      <c r="H147" s="82">
        <v>120</v>
      </c>
      <c r="I147" s="101">
        <v>0</v>
      </c>
      <c r="J147" s="102">
        <v>0</v>
      </c>
      <c r="K147" s="102">
        <v>0</v>
      </c>
      <c r="L147" s="102">
        <v>0</v>
      </c>
    </row>
    <row r="148" spans="1:12" ht="15" customHeight="1" hidden="1" collapsed="1">
      <c r="A148" s="129">
        <v>2</v>
      </c>
      <c r="B148" s="129">
        <v>8</v>
      </c>
      <c r="C148" s="78"/>
      <c r="D148" s="104"/>
      <c r="E148" s="86"/>
      <c r="F148" s="142"/>
      <c r="G148" s="91" t="s">
        <v>116</v>
      </c>
      <c r="H148" s="82">
        <v>121</v>
      </c>
      <c r="I148" s="106">
        <f>I149</f>
        <v>0</v>
      </c>
      <c r="J148" s="127">
        <f>J149</f>
        <v>0</v>
      </c>
      <c r="K148" s="106">
        <f>K149</f>
        <v>0</v>
      </c>
      <c r="L148" s="105">
        <f>L149</f>
        <v>0</v>
      </c>
    </row>
    <row r="149" spans="1:12" ht="14.25" customHeight="1" hidden="1" collapsed="1">
      <c r="A149" s="107">
        <v>2</v>
      </c>
      <c r="B149" s="107">
        <v>8</v>
      </c>
      <c r="C149" s="107">
        <v>1</v>
      </c>
      <c r="D149" s="108"/>
      <c r="E149" s="109"/>
      <c r="F149" s="111"/>
      <c r="G149" s="88" t="s">
        <v>116</v>
      </c>
      <c r="H149" s="82">
        <v>122</v>
      </c>
      <c r="I149" s="106">
        <f>I150+I155</f>
        <v>0</v>
      </c>
      <c r="J149" s="127">
        <f>J150+J155</f>
        <v>0</v>
      </c>
      <c r="K149" s="106">
        <f>K150+K155</f>
        <v>0</v>
      </c>
      <c r="L149" s="105">
        <f>L150+L155</f>
        <v>0</v>
      </c>
    </row>
    <row r="150" spans="1:12" ht="13.5" customHeight="1" hidden="1" collapsed="1">
      <c r="A150" s="99">
        <v>2</v>
      </c>
      <c r="B150" s="94">
        <v>8</v>
      </c>
      <c r="C150" s="96">
        <v>1</v>
      </c>
      <c r="D150" s="94">
        <v>1</v>
      </c>
      <c r="E150" s="95"/>
      <c r="F150" s="97"/>
      <c r="G150" s="96" t="s">
        <v>117</v>
      </c>
      <c r="H150" s="82">
        <v>123</v>
      </c>
      <c r="I150" s="84">
        <f>I151</f>
        <v>0</v>
      </c>
      <c r="J150" s="125">
        <f>J151</f>
        <v>0</v>
      </c>
      <c r="K150" s="84">
        <f>K151</f>
        <v>0</v>
      </c>
      <c r="L150" s="83">
        <f>L151</f>
        <v>0</v>
      </c>
    </row>
    <row r="151" spans="1:12" ht="13.5" customHeight="1" hidden="1" collapsed="1">
      <c r="A151" s="99">
        <v>2</v>
      </c>
      <c r="B151" s="94">
        <v>8</v>
      </c>
      <c r="C151" s="88">
        <v>1</v>
      </c>
      <c r="D151" s="89">
        <v>1</v>
      </c>
      <c r="E151" s="87">
        <v>1</v>
      </c>
      <c r="F151" s="90"/>
      <c r="G151" s="96" t="s">
        <v>117</v>
      </c>
      <c r="H151" s="82">
        <v>124</v>
      </c>
      <c r="I151" s="106">
        <f>SUM(I152:I154)</f>
        <v>0</v>
      </c>
      <c r="J151" s="106">
        <f>SUM(J152:J154)</f>
        <v>0</v>
      </c>
      <c r="K151" s="106">
        <f>SUM(K152:K154)</f>
        <v>0</v>
      </c>
      <c r="L151" s="106">
        <f>SUM(L152:L154)</f>
        <v>0</v>
      </c>
    </row>
    <row r="152" spans="1:12" ht="13.5" customHeight="1" hidden="1" collapsed="1">
      <c r="A152" s="94">
        <v>2</v>
      </c>
      <c r="B152" s="89">
        <v>8</v>
      </c>
      <c r="C152" s="96">
        <v>1</v>
      </c>
      <c r="D152" s="94">
        <v>1</v>
      </c>
      <c r="E152" s="95">
        <v>1</v>
      </c>
      <c r="F152" s="97">
        <v>1</v>
      </c>
      <c r="G152" s="96" t="s">
        <v>118</v>
      </c>
      <c r="H152" s="82">
        <v>125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5.75" customHeight="1" hidden="1" collapsed="1">
      <c r="A153" s="107">
        <v>2</v>
      </c>
      <c r="B153" s="116">
        <v>8</v>
      </c>
      <c r="C153" s="119">
        <v>1</v>
      </c>
      <c r="D153" s="116">
        <v>1</v>
      </c>
      <c r="E153" s="117">
        <v>1</v>
      </c>
      <c r="F153" s="118">
        <v>2</v>
      </c>
      <c r="G153" s="119" t="s">
        <v>119</v>
      </c>
      <c r="H153" s="82">
        <v>126</v>
      </c>
      <c r="I153" s="143">
        <v>0</v>
      </c>
      <c r="J153" s="143">
        <v>0</v>
      </c>
      <c r="K153" s="143">
        <v>0</v>
      </c>
      <c r="L153" s="143">
        <v>0</v>
      </c>
    </row>
    <row r="154" spans="1:12" ht="15" hidden="1" collapsed="1">
      <c r="A154" s="107">
        <v>2</v>
      </c>
      <c r="B154" s="116">
        <v>8</v>
      </c>
      <c r="C154" s="119">
        <v>1</v>
      </c>
      <c r="D154" s="116">
        <v>1</v>
      </c>
      <c r="E154" s="117">
        <v>1</v>
      </c>
      <c r="F154" s="118">
        <v>3</v>
      </c>
      <c r="G154" s="119" t="s">
        <v>120</v>
      </c>
      <c r="H154" s="82">
        <v>127</v>
      </c>
      <c r="I154" s="143">
        <v>0</v>
      </c>
      <c r="J154" s="144">
        <v>0</v>
      </c>
      <c r="K154" s="143">
        <v>0</v>
      </c>
      <c r="L154" s="120">
        <v>0</v>
      </c>
    </row>
    <row r="155" spans="1:12" ht="15" customHeight="1" hidden="1" collapsed="1">
      <c r="A155" s="99">
        <v>2</v>
      </c>
      <c r="B155" s="94">
        <v>8</v>
      </c>
      <c r="C155" s="96">
        <v>1</v>
      </c>
      <c r="D155" s="94">
        <v>2</v>
      </c>
      <c r="E155" s="95"/>
      <c r="F155" s="97"/>
      <c r="G155" s="96" t="s">
        <v>121</v>
      </c>
      <c r="H155" s="82">
        <v>128</v>
      </c>
      <c r="I155" s="84">
        <f aca="true" t="shared" si="16" ref="I155:L156">I156</f>
        <v>0</v>
      </c>
      <c r="J155" s="125">
        <f t="shared" si="16"/>
        <v>0</v>
      </c>
      <c r="K155" s="84">
        <f t="shared" si="16"/>
        <v>0</v>
      </c>
      <c r="L155" s="83">
        <f t="shared" si="16"/>
        <v>0</v>
      </c>
    </row>
    <row r="156" spans="1:12" ht="15" hidden="1" collapsed="1">
      <c r="A156" s="99">
        <v>2</v>
      </c>
      <c r="B156" s="94">
        <v>8</v>
      </c>
      <c r="C156" s="96">
        <v>1</v>
      </c>
      <c r="D156" s="94">
        <v>2</v>
      </c>
      <c r="E156" s="95">
        <v>1</v>
      </c>
      <c r="F156" s="97"/>
      <c r="G156" s="96" t="s">
        <v>121</v>
      </c>
      <c r="H156" s="82">
        <v>129</v>
      </c>
      <c r="I156" s="84">
        <f t="shared" si="16"/>
        <v>0</v>
      </c>
      <c r="J156" s="125">
        <f t="shared" si="16"/>
        <v>0</v>
      </c>
      <c r="K156" s="84">
        <f t="shared" si="16"/>
        <v>0</v>
      </c>
      <c r="L156" s="83">
        <f t="shared" si="16"/>
        <v>0</v>
      </c>
    </row>
    <row r="157" spans="1:12" ht="15" hidden="1" collapsed="1">
      <c r="A157" s="107">
        <v>2</v>
      </c>
      <c r="B157" s="108">
        <v>8</v>
      </c>
      <c r="C157" s="110">
        <v>1</v>
      </c>
      <c r="D157" s="108">
        <v>2</v>
      </c>
      <c r="E157" s="109">
        <v>1</v>
      </c>
      <c r="F157" s="111">
        <v>1</v>
      </c>
      <c r="G157" s="96" t="s">
        <v>121</v>
      </c>
      <c r="H157" s="82">
        <v>130</v>
      </c>
      <c r="I157" s="145">
        <v>0</v>
      </c>
      <c r="J157" s="102">
        <v>0</v>
      </c>
      <c r="K157" s="102">
        <v>0</v>
      </c>
      <c r="L157" s="102">
        <v>0</v>
      </c>
    </row>
    <row r="158" spans="1:12" ht="39.75" customHeight="1" hidden="1" collapsed="1">
      <c r="A158" s="129">
        <v>2</v>
      </c>
      <c r="B158" s="78">
        <v>9</v>
      </c>
      <c r="C158" s="80"/>
      <c r="D158" s="78"/>
      <c r="E158" s="79"/>
      <c r="F158" s="81"/>
      <c r="G158" s="80" t="s">
        <v>122</v>
      </c>
      <c r="H158" s="82">
        <v>131</v>
      </c>
      <c r="I158" s="84">
        <f>I159+I163</f>
        <v>0</v>
      </c>
      <c r="J158" s="125">
        <f>J159+J163</f>
        <v>0</v>
      </c>
      <c r="K158" s="84">
        <f>K159+K163</f>
        <v>0</v>
      </c>
      <c r="L158" s="83">
        <f>L159+L163</f>
        <v>0</v>
      </c>
    </row>
    <row r="159" spans="1:12" s="110" customFormat="1" ht="39" customHeight="1" hidden="1" collapsed="1">
      <c r="A159" s="99">
        <v>2</v>
      </c>
      <c r="B159" s="94">
        <v>9</v>
      </c>
      <c r="C159" s="96">
        <v>1</v>
      </c>
      <c r="D159" s="94"/>
      <c r="E159" s="95"/>
      <c r="F159" s="97"/>
      <c r="G159" s="96" t="s">
        <v>123</v>
      </c>
      <c r="H159" s="82">
        <v>132</v>
      </c>
      <c r="I159" s="84">
        <f aca="true" t="shared" si="17" ref="I159:L161">I160</f>
        <v>0</v>
      </c>
      <c r="J159" s="125">
        <f t="shared" si="17"/>
        <v>0</v>
      </c>
      <c r="K159" s="84">
        <f t="shared" si="17"/>
        <v>0</v>
      </c>
      <c r="L159" s="83">
        <f t="shared" si="17"/>
        <v>0</v>
      </c>
    </row>
    <row r="160" spans="1:12" ht="42.75" customHeight="1" hidden="1" collapsed="1">
      <c r="A160" s="115">
        <v>2</v>
      </c>
      <c r="B160" s="89">
        <v>9</v>
      </c>
      <c r="C160" s="88">
        <v>1</v>
      </c>
      <c r="D160" s="89">
        <v>1</v>
      </c>
      <c r="E160" s="87"/>
      <c r="F160" s="90"/>
      <c r="G160" s="96" t="s">
        <v>124</v>
      </c>
      <c r="H160" s="82">
        <v>133</v>
      </c>
      <c r="I160" s="106">
        <f t="shared" si="17"/>
        <v>0</v>
      </c>
      <c r="J160" s="127">
        <f t="shared" si="17"/>
        <v>0</v>
      </c>
      <c r="K160" s="106">
        <f t="shared" si="17"/>
        <v>0</v>
      </c>
      <c r="L160" s="105">
        <f t="shared" si="17"/>
        <v>0</v>
      </c>
    </row>
    <row r="161" spans="1:12" ht="38.25" customHeight="1" hidden="1" collapsed="1">
      <c r="A161" s="99">
        <v>2</v>
      </c>
      <c r="B161" s="94">
        <v>9</v>
      </c>
      <c r="C161" s="99">
        <v>1</v>
      </c>
      <c r="D161" s="94">
        <v>1</v>
      </c>
      <c r="E161" s="95">
        <v>1</v>
      </c>
      <c r="F161" s="97"/>
      <c r="G161" s="96" t="s">
        <v>124</v>
      </c>
      <c r="H161" s="82">
        <v>134</v>
      </c>
      <c r="I161" s="84">
        <f t="shared" si="17"/>
        <v>0</v>
      </c>
      <c r="J161" s="125">
        <f t="shared" si="17"/>
        <v>0</v>
      </c>
      <c r="K161" s="84">
        <f t="shared" si="17"/>
        <v>0</v>
      </c>
      <c r="L161" s="83">
        <f t="shared" si="17"/>
        <v>0</v>
      </c>
    </row>
    <row r="162" spans="1:12" ht="38.25" customHeight="1" hidden="1" collapsed="1">
      <c r="A162" s="115">
        <v>2</v>
      </c>
      <c r="B162" s="89">
        <v>9</v>
      </c>
      <c r="C162" s="89">
        <v>1</v>
      </c>
      <c r="D162" s="89">
        <v>1</v>
      </c>
      <c r="E162" s="87">
        <v>1</v>
      </c>
      <c r="F162" s="90">
        <v>1</v>
      </c>
      <c r="G162" s="96" t="s">
        <v>124</v>
      </c>
      <c r="H162" s="82">
        <v>135</v>
      </c>
      <c r="I162" s="140">
        <v>0</v>
      </c>
      <c r="J162" s="140">
        <v>0</v>
      </c>
      <c r="K162" s="140">
        <v>0</v>
      </c>
      <c r="L162" s="140">
        <v>0</v>
      </c>
    </row>
    <row r="163" spans="1:12" ht="41.25" customHeight="1" hidden="1" collapsed="1">
      <c r="A163" s="99">
        <v>2</v>
      </c>
      <c r="B163" s="94">
        <v>9</v>
      </c>
      <c r="C163" s="94">
        <v>2</v>
      </c>
      <c r="D163" s="94"/>
      <c r="E163" s="95"/>
      <c r="F163" s="97"/>
      <c r="G163" s="96" t="s">
        <v>125</v>
      </c>
      <c r="H163" s="82">
        <v>136</v>
      </c>
      <c r="I163" s="84">
        <f>SUM(I164+I169)</f>
        <v>0</v>
      </c>
      <c r="J163" s="84">
        <f>SUM(J164+J169)</f>
        <v>0</v>
      </c>
      <c r="K163" s="84">
        <f>SUM(K164+K169)</f>
        <v>0</v>
      </c>
      <c r="L163" s="84">
        <f>SUM(L164+L169)</f>
        <v>0</v>
      </c>
    </row>
    <row r="164" spans="1:12" ht="44.25" customHeight="1" hidden="1" collapsed="1">
      <c r="A164" s="99">
        <v>2</v>
      </c>
      <c r="B164" s="94">
        <v>9</v>
      </c>
      <c r="C164" s="94">
        <v>2</v>
      </c>
      <c r="D164" s="89">
        <v>1</v>
      </c>
      <c r="E164" s="87"/>
      <c r="F164" s="90"/>
      <c r="G164" s="88" t="s">
        <v>126</v>
      </c>
      <c r="H164" s="82">
        <v>137</v>
      </c>
      <c r="I164" s="106">
        <f>I165</f>
        <v>0</v>
      </c>
      <c r="J164" s="127">
        <f>J165</f>
        <v>0</v>
      </c>
      <c r="K164" s="106">
        <f>K165</f>
        <v>0</v>
      </c>
      <c r="L164" s="105">
        <f>L165</f>
        <v>0</v>
      </c>
    </row>
    <row r="165" spans="1:12" ht="40.5" customHeight="1" hidden="1" collapsed="1">
      <c r="A165" s="115">
        <v>2</v>
      </c>
      <c r="B165" s="89">
        <v>9</v>
      </c>
      <c r="C165" s="89">
        <v>2</v>
      </c>
      <c r="D165" s="94">
        <v>1</v>
      </c>
      <c r="E165" s="95">
        <v>1</v>
      </c>
      <c r="F165" s="97"/>
      <c r="G165" s="88" t="s">
        <v>127</v>
      </c>
      <c r="H165" s="82">
        <v>138</v>
      </c>
      <c r="I165" s="84">
        <f>SUM(I166:I168)</f>
        <v>0</v>
      </c>
      <c r="J165" s="125">
        <f>SUM(J166:J168)</f>
        <v>0</v>
      </c>
      <c r="K165" s="84">
        <f>SUM(K166:K168)</f>
        <v>0</v>
      </c>
      <c r="L165" s="83">
        <f>SUM(L166:L168)</f>
        <v>0</v>
      </c>
    </row>
    <row r="166" spans="1:12" ht="53.25" customHeight="1" hidden="1" collapsed="1">
      <c r="A166" s="107">
        <v>2</v>
      </c>
      <c r="B166" s="116">
        <v>9</v>
      </c>
      <c r="C166" s="116">
        <v>2</v>
      </c>
      <c r="D166" s="116">
        <v>1</v>
      </c>
      <c r="E166" s="117">
        <v>1</v>
      </c>
      <c r="F166" s="118">
        <v>1</v>
      </c>
      <c r="G166" s="88" t="s">
        <v>128</v>
      </c>
      <c r="H166" s="82">
        <v>139</v>
      </c>
      <c r="I166" s="143">
        <v>0</v>
      </c>
      <c r="J166" s="100">
        <v>0</v>
      </c>
      <c r="K166" s="100">
        <v>0</v>
      </c>
      <c r="L166" s="100">
        <v>0</v>
      </c>
    </row>
    <row r="167" spans="1:12" ht="51.75" customHeight="1" hidden="1" collapsed="1">
      <c r="A167" s="99">
        <v>2</v>
      </c>
      <c r="B167" s="94">
        <v>9</v>
      </c>
      <c r="C167" s="94">
        <v>2</v>
      </c>
      <c r="D167" s="94">
        <v>1</v>
      </c>
      <c r="E167" s="95">
        <v>1</v>
      </c>
      <c r="F167" s="97">
        <v>2</v>
      </c>
      <c r="G167" s="88" t="s">
        <v>129</v>
      </c>
      <c r="H167" s="82">
        <v>140</v>
      </c>
      <c r="I167" s="101">
        <v>0</v>
      </c>
      <c r="J167" s="146">
        <v>0</v>
      </c>
      <c r="K167" s="146">
        <v>0</v>
      </c>
      <c r="L167" s="146">
        <v>0</v>
      </c>
    </row>
    <row r="168" spans="1:12" ht="54.75" customHeight="1" hidden="1" collapsed="1">
      <c r="A168" s="99">
        <v>2</v>
      </c>
      <c r="B168" s="94">
        <v>9</v>
      </c>
      <c r="C168" s="94">
        <v>2</v>
      </c>
      <c r="D168" s="94">
        <v>1</v>
      </c>
      <c r="E168" s="95">
        <v>1</v>
      </c>
      <c r="F168" s="97">
        <v>3</v>
      </c>
      <c r="G168" s="88" t="s">
        <v>130</v>
      </c>
      <c r="H168" s="82">
        <v>141</v>
      </c>
      <c r="I168" s="101">
        <v>0</v>
      </c>
      <c r="J168" s="101">
        <v>0</v>
      </c>
      <c r="K168" s="101">
        <v>0</v>
      </c>
      <c r="L168" s="101">
        <v>0</v>
      </c>
    </row>
    <row r="169" spans="1:12" ht="39" customHeight="1" hidden="1" collapsed="1">
      <c r="A169" s="147">
        <v>2</v>
      </c>
      <c r="B169" s="147">
        <v>9</v>
      </c>
      <c r="C169" s="147">
        <v>2</v>
      </c>
      <c r="D169" s="147">
        <v>2</v>
      </c>
      <c r="E169" s="147"/>
      <c r="F169" s="147"/>
      <c r="G169" s="96" t="s">
        <v>131</v>
      </c>
      <c r="H169" s="82">
        <v>142</v>
      </c>
      <c r="I169" s="84">
        <f>I170</f>
        <v>0</v>
      </c>
      <c r="J169" s="125">
        <f>J170</f>
        <v>0</v>
      </c>
      <c r="K169" s="84">
        <f>K170</f>
        <v>0</v>
      </c>
      <c r="L169" s="83">
        <f>L170</f>
        <v>0</v>
      </c>
    </row>
    <row r="170" spans="1:12" ht="43.5" customHeight="1" hidden="1" collapsed="1">
      <c r="A170" s="99">
        <v>2</v>
      </c>
      <c r="B170" s="94">
        <v>9</v>
      </c>
      <c r="C170" s="94">
        <v>2</v>
      </c>
      <c r="D170" s="94">
        <v>2</v>
      </c>
      <c r="E170" s="95">
        <v>1</v>
      </c>
      <c r="F170" s="97"/>
      <c r="G170" s="88" t="s">
        <v>132</v>
      </c>
      <c r="H170" s="82">
        <v>143</v>
      </c>
      <c r="I170" s="106">
        <f>SUM(I171:I173)</f>
        <v>0</v>
      </c>
      <c r="J170" s="106">
        <f>SUM(J171:J173)</f>
        <v>0</v>
      </c>
      <c r="K170" s="106">
        <f>SUM(K171:K173)</f>
        <v>0</v>
      </c>
      <c r="L170" s="106">
        <f>SUM(L171:L173)</f>
        <v>0</v>
      </c>
    </row>
    <row r="171" spans="1:12" ht="54.75" customHeight="1" hidden="1" collapsed="1">
      <c r="A171" s="99">
        <v>2</v>
      </c>
      <c r="B171" s="94">
        <v>9</v>
      </c>
      <c r="C171" s="94">
        <v>2</v>
      </c>
      <c r="D171" s="94">
        <v>2</v>
      </c>
      <c r="E171" s="94">
        <v>1</v>
      </c>
      <c r="F171" s="97">
        <v>1</v>
      </c>
      <c r="G171" s="148" t="s">
        <v>133</v>
      </c>
      <c r="H171" s="82">
        <v>144</v>
      </c>
      <c r="I171" s="101">
        <v>0</v>
      </c>
      <c r="J171" s="100">
        <v>0</v>
      </c>
      <c r="K171" s="100">
        <v>0</v>
      </c>
      <c r="L171" s="100">
        <v>0</v>
      </c>
    </row>
    <row r="172" spans="1:12" ht="54" customHeight="1" hidden="1" collapsed="1">
      <c r="A172" s="108">
        <v>2</v>
      </c>
      <c r="B172" s="110">
        <v>9</v>
      </c>
      <c r="C172" s="108">
        <v>2</v>
      </c>
      <c r="D172" s="109">
        <v>2</v>
      </c>
      <c r="E172" s="109">
        <v>1</v>
      </c>
      <c r="F172" s="111">
        <v>2</v>
      </c>
      <c r="G172" s="110" t="s">
        <v>134</v>
      </c>
      <c r="H172" s="82">
        <v>145</v>
      </c>
      <c r="I172" s="100">
        <v>0</v>
      </c>
      <c r="J172" s="102">
        <v>0</v>
      </c>
      <c r="K172" s="102">
        <v>0</v>
      </c>
      <c r="L172" s="102">
        <v>0</v>
      </c>
    </row>
    <row r="173" spans="1:12" ht="54" customHeight="1" hidden="1" collapsed="1">
      <c r="A173" s="94">
        <v>2</v>
      </c>
      <c r="B173" s="119">
        <v>9</v>
      </c>
      <c r="C173" s="116">
        <v>2</v>
      </c>
      <c r="D173" s="117">
        <v>2</v>
      </c>
      <c r="E173" s="117">
        <v>1</v>
      </c>
      <c r="F173" s="118">
        <v>3</v>
      </c>
      <c r="G173" s="119" t="s">
        <v>135</v>
      </c>
      <c r="H173" s="82">
        <v>146</v>
      </c>
      <c r="I173" s="146">
        <v>0</v>
      </c>
      <c r="J173" s="146">
        <v>0</v>
      </c>
      <c r="K173" s="146">
        <v>0</v>
      </c>
      <c r="L173" s="146">
        <v>0</v>
      </c>
    </row>
    <row r="174" spans="1:12" ht="76.5" customHeight="1" hidden="1" collapsed="1">
      <c r="A174" s="78">
        <v>3</v>
      </c>
      <c r="B174" s="80"/>
      <c r="C174" s="78"/>
      <c r="D174" s="79"/>
      <c r="E174" s="79"/>
      <c r="F174" s="81"/>
      <c r="G174" s="134" t="s">
        <v>136</v>
      </c>
      <c r="H174" s="82">
        <v>147</v>
      </c>
      <c r="I174" s="83">
        <f>SUM(I175+I227+I292)</f>
        <v>0</v>
      </c>
      <c r="J174" s="125">
        <f>SUM(J175+J227+J292)</f>
        <v>0</v>
      </c>
      <c r="K174" s="84">
        <f>SUM(K175+K227+K292)</f>
        <v>0</v>
      </c>
      <c r="L174" s="83">
        <f>SUM(L175+L227+L292)</f>
        <v>0</v>
      </c>
    </row>
    <row r="175" spans="1:12" ht="34.5" customHeight="1" hidden="1" collapsed="1">
      <c r="A175" s="129">
        <v>3</v>
      </c>
      <c r="B175" s="78">
        <v>1</v>
      </c>
      <c r="C175" s="104"/>
      <c r="D175" s="86"/>
      <c r="E175" s="86"/>
      <c r="F175" s="142"/>
      <c r="G175" s="124" t="s">
        <v>137</v>
      </c>
      <c r="H175" s="82">
        <v>148</v>
      </c>
      <c r="I175" s="83">
        <f>SUM(I176+I198+I205+I217+I221)</f>
        <v>0</v>
      </c>
      <c r="J175" s="105">
        <f>SUM(J176+J198+J205+J217+J221)</f>
        <v>0</v>
      </c>
      <c r="K175" s="105">
        <f>SUM(K176+K198+K205+K217+K221)</f>
        <v>0</v>
      </c>
      <c r="L175" s="105">
        <f>SUM(L176+L198+L205+L217+L221)</f>
        <v>0</v>
      </c>
    </row>
    <row r="176" spans="1:12" ht="30.75" customHeight="1" hidden="1" collapsed="1">
      <c r="A176" s="89">
        <v>3</v>
      </c>
      <c r="B176" s="88">
        <v>1</v>
      </c>
      <c r="C176" s="89">
        <v>1</v>
      </c>
      <c r="D176" s="87"/>
      <c r="E176" s="87"/>
      <c r="F176" s="149"/>
      <c r="G176" s="99" t="s">
        <v>138</v>
      </c>
      <c r="H176" s="82">
        <v>149</v>
      </c>
      <c r="I176" s="105">
        <f>SUM(I177+I180+I185+I190+I195)</f>
        <v>0</v>
      </c>
      <c r="J176" s="125">
        <f>SUM(J177+J180+J185+J190+J195)</f>
        <v>0</v>
      </c>
      <c r="K176" s="84">
        <f>SUM(K177+K180+K185+K190+K195)</f>
        <v>0</v>
      </c>
      <c r="L176" s="83">
        <f>SUM(L177+L180+L185+L190+L195)</f>
        <v>0</v>
      </c>
    </row>
    <row r="177" spans="1:12" ht="12.75" customHeight="1" hidden="1" collapsed="1">
      <c r="A177" s="94">
        <v>3</v>
      </c>
      <c r="B177" s="96">
        <v>1</v>
      </c>
      <c r="C177" s="94">
        <v>1</v>
      </c>
      <c r="D177" s="95">
        <v>1</v>
      </c>
      <c r="E177" s="95"/>
      <c r="F177" s="150"/>
      <c r="G177" s="99" t="s">
        <v>139</v>
      </c>
      <c r="H177" s="82">
        <v>150</v>
      </c>
      <c r="I177" s="83">
        <f aca="true" t="shared" si="18" ref="I177:L178">I178</f>
        <v>0</v>
      </c>
      <c r="J177" s="127">
        <f t="shared" si="18"/>
        <v>0</v>
      </c>
      <c r="K177" s="106">
        <f t="shared" si="18"/>
        <v>0</v>
      </c>
      <c r="L177" s="105">
        <f t="shared" si="18"/>
        <v>0</v>
      </c>
    </row>
    <row r="178" spans="1:12" ht="13.5" customHeight="1" hidden="1" collapsed="1">
      <c r="A178" s="94">
        <v>3</v>
      </c>
      <c r="B178" s="96">
        <v>1</v>
      </c>
      <c r="C178" s="94">
        <v>1</v>
      </c>
      <c r="D178" s="95">
        <v>1</v>
      </c>
      <c r="E178" s="95">
        <v>1</v>
      </c>
      <c r="F178" s="130"/>
      <c r="G178" s="99" t="s">
        <v>140</v>
      </c>
      <c r="H178" s="82">
        <v>151</v>
      </c>
      <c r="I178" s="105">
        <f t="shared" si="18"/>
        <v>0</v>
      </c>
      <c r="J178" s="83">
        <f t="shared" si="18"/>
        <v>0</v>
      </c>
      <c r="K178" s="83">
        <f t="shared" si="18"/>
        <v>0</v>
      </c>
      <c r="L178" s="83">
        <f t="shared" si="18"/>
        <v>0</v>
      </c>
    </row>
    <row r="179" spans="1:12" ht="13.5" customHeight="1" hidden="1" collapsed="1">
      <c r="A179" s="94">
        <v>3</v>
      </c>
      <c r="B179" s="96">
        <v>1</v>
      </c>
      <c r="C179" s="94">
        <v>1</v>
      </c>
      <c r="D179" s="95">
        <v>1</v>
      </c>
      <c r="E179" s="95">
        <v>1</v>
      </c>
      <c r="F179" s="130">
        <v>1</v>
      </c>
      <c r="G179" s="99" t="s">
        <v>140</v>
      </c>
      <c r="H179" s="82">
        <v>152</v>
      </c>
      <c r="I179" s="102">
        <v>0</v>
      </c>
      <c r="J179" s="102">
        <v>0</v>
      </c>
      <c r="K179" s="102">
        <v>0</v>
      </c>
      <c r="L179" s="102">
        <v>0</v>
      </c>
    </row>
    <row r="180" spans="1:12" ht="14.25" customHeight="1" hidden="1" collapsed="1">
      <c r="A180" s="89">
        <v>3</v>
      </c>
      <c r="B180" s="87">
        <v>1</v>
      </c>
      <c r="C180" s="87">
        <v>1</v>
      </c>
      <c r="D180" s="87">
        <v>2</v>
      </c>
      <c r="E180" s="87"/>
      <c r="F180" s="90"/>
      <c r="G180" s="88" t="s">
        <v>141</v>
      </c>
      <c r="H180" s="82">
        <v>153</v>
      </c>
      <c r="I180" s="105">
        <f>I181</f>
        <v>0</v>
      </c>
      <c r="J180" s="127">
        <f>J181</f>
        <v>0</v>
      </c>
      <c r="K180" s="106">
        <f>K181</f>
        <v>0</v>
      </c>
      <c r="L180" s="105">
        <f>L181</f>
        <v>0</v>
      </c>
    </row>
    <row r="181" spans="1:12" ht="13.5" customHeight="1" hidden="1" collapsed="1">
      <c r="A181" s="94">
        <v>3</v>
      </c>
      <c r="B181" s="95">
        <v>1</v>
      </c>
      <c r="C181" s="95">
        <v>1</v>
      </c>
      <c r="D181" s="95">
        <v>2</v>
      </c>
      <c r="E181" s="95">
        <v>1</v>
      </c>
      <c r="F181" s="97"/>
      <c r="G181" s="88" t="s">
        <v>141</v>
      </c>
      <c r="H181" s="82">
        <v>154</v>
      </c>
      <c r="I181" s="83">
        <f>SUM(I182:I184)</f>
        <v>0</v>
      </c>
      <c r="J181" s="125">
        <f>SUM(J182:J184)</f>
        <v>0</v>
      </c>
      <c r="K181" s="84">
        <f>SUM(K182:K184)</f>
        <v>0</v>
      </c>
      <c r="L181" s="83">
        <f>SUM(L182:L184)</f>
        <v>0</v>
      </c>
    </row>
    <row r="182" spans="1:12" ht="14.25" customHeight="1" hidden="1" collapsed="1">
      <c r="A182" s="89">
        <v>3</v>
      </c>
      <c r="B182" s="87">
        <v>1</v>
      </c>
      <c r="C182" s="87">
        <v>1</v>
      </c>
      <c r="D182" s="87">
        <v>2</v>
      </c>
      <c r="E182" s="87">
        <v>1</v>
      </c>
      <c r="F182" s="90">
        <v>1</v>
      </c>
      <c r="G182" s="88" t="s">
        <v>142</v>
      </c>
      <c r="H182" s="82">
        <v>155</v>
      </c>
      <c r="I182" s="100">
        <v>0</v>
      </c>
      <c r="J182" s="100">
        <v>0</v>
      </c>
      <c r="K182" s="100">
        <v>0</v>
      </c>
      <c r="L182" s="146">
        <v>0</v>
      </c>
    </row>
    <row r="183" spans="1:12" ht="14.25" customHeight="1" hidden="1" collapsed="1">
      <c r="A183" s="94">
        <v>3</v>
      </c>
      <c r="B183" s="95">
        <v>1</v>
      </c>
      <c r="C183" s="95">
        <v>1</v>
      </c>
      <c r="D183" s="95">
        <v>2</v>
      </c>
      <c r="E183" s="95">
        <v>1</v>
      </c>
      <c r="F183" s="97">
        <v>2</v>
      </c>
      <c r="G183" s="96" t="s">
        <v>143</v>
      </c>
      <c r="H183" s="82">
        <v>156</v>
      </c>
      <c r="I183" s="102">
        <v>0</v>
      </c>
      <c r="J183" s="102">
        <v>0</v>
      </c>
      <c r="K183" s="102">
        <v>0</v>
      </c>
      <c r="L183" s="102">
        <v>0</v>
      </c>
    </row>
    <row r="184" spans="1:12" ht="26.25" customHeight="1" hidden="1" collapsed="1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3</v>
      </c>
      <c r="G184" s="88" t="s">
        <v>144</v>
      </c>
      <c r="H184" s="82">
        <v>157</v>
      </c>
      <c r="I184" s="100">
        <v>0</v>
      </c>
      <c r="J184" s="100">
        <v>0</v>
      </c>
      <c r="K184" s="100">
        <v>0</v>
      </c>
      <c r="L184" s="146">
        <v>0</v>
      </c>
    </row>
    <row r="185" spans="1:12" ht="14.25" customHeight="1" hidden="1" collapsed="1">
      <c r="A185" s="94">
        <v>3</v>
      </c>
      <c r="B185" s="95">
        <v>1</v>
      </c>
      <c r="C185" s="95">
        <v>1</v>
      </c>
      <c r="D185" s="95">
        <v>3</v>
      </c>
      <c r="E185" s="95"/>
      <c r="F185" s="97"/>
      <c r="G185" s="96" t="s">
        <v>145</v>
      </c>
      <c r="H185" s="82">
        <v>158</v>
      </c>
      <c r="I185" s="83">
        <f>I186</f>
        <v>0</v>
      </c>
      <c r="J185" s="125">
        <f>J186</f>
        <v>0</v>
      </c>
      <c r="K185" s="84">
        <f>K186</f>
        <v>0</v>
      </c>
      <c r="L185" s="83">
        <f>L186</f>
        <v>0</v>
      </c>
    </row>
    <row r="186" spans="1:12" ht="14.25" customHeight="1" hidden="1" collapsed="1">
      <c r="A186" s="94">
        <v>3</v>
      </c>
      <c r="B186" s="95">
        <v>1</v>
      </c>
      <c r="C186" s="95">
        <v>1</v>
      </c>
      <c r="D186" s="95">
        <v>3</v>
      </c>
      <c r="E186" s="95">
        <v>1</v>
      </c>
      <c r="F186" s="97"/>
      <c r="G186" s="96" t="s">
        <v>145</v>
      </c>
      <c r="H186" s="82">
        <v>159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</row>
    <row r="187" spans="1:12" ht="13.5" customHeight="1" hidden="1" collapsed="1">
      <c r="A187" s="94">
        <v>3</v>
      </c>
      <c r="B187" s="95">
        <v>1</v>
      </c>
      <c r="C187" s="95">
        <v>1</v>
      </c>
      <c r="D187" s="95">
        <v>3</v>
      </c>
      <c r="E187" s="95">
        <v>1</v>
      </c>
      <c r="F187" s="97">
        <v>1</v>
      </c>
      <c r="G187" s="96" t="s">
        <v>146</v>
      </c>
      <c r="H187" s="82">
        <v>160</v>
      </c>
      <c r="I187" s="102">
        <v>0</v>
      </c>
      <c r="J187" s="102">
        <v>0</v>
      </c>
      <c r="K187" s="102">
        <v>0</v>
      </c>
      <c r="L187" s="146">
        <v>0</v>
      </c>
    </row>
    <row r="188" spans="1:12" ht="15.75" customHeight="1" hidden="1" collapsed="1">
      <c r="A188" s="94">
        <v>3</v>
      </c>
      <c r="B188" s="95">
        <v>1</v>
      </c>
      <c r="C188" s="95">
        <v>1</v>
      </c>
      <c r="D188" s="95">
        <v>3</v>
      </c>
      <c r="E188" s="95">
        <v>1</v>
      </c>
      <c r="F188" s="97">
        <v>2</v>
      </c>
      <c r="G188" s="96" t="s">
        <v>147</v>
      </c>
      <c r="H188" s="82">
        <v>161</v>
      </c>
      <c r="I188" s="100">
        <v>0</v>
      </c>
      <c r="J188" s="102">
        <v>0</v>
      </c>
      <c r="K188" s="102">
        <v>0</v>
      </c>
      <c r="L188" s="102">
        <v>0</v>
      </c>
    </row>
    <row r="189" spans="1:12" ht="15.75" customHeight="1" hidden="1" collapsed="1">
      <c r="A189" s="94">
        <v>3</v>
      </c>
      <c r="B189" s="95">
        <v>1</v>
      </c>
      <c r="C189" s="95">
        <v>1</v>
      </c>
      <c r="D189" s="95">
        <v>3</v>
      </c>
      <c r="E189" s="95">
        <v>1</v>
      </c>
      <c r="F189" s="97">
        <v>3</v>
      </c>
      <c r="G189" s="99" t="s">
        <v>148</v>
      </c>
      <c r="H189" s="82">
        <v>162</v>
      </c>
      <c r="I189" s="100">
        <v>0</v>
      </c>
      <c r="J189" s="102">
        <v>0</v>
      </c>
      <c r="K189" s="102">
        <v>0</v>
      </c>
      <c r="L189" s="102">
        <v>0</v>
      </c>
    </row>
    <row r="190" spans="1:12" ht="18" customHeight="1" hidden="1" collapsed="1">
      <c r="A190" s="108">
        <v>3</v>
      </c>
      <c r="B190" s="109">
        <v>1</v>
      </c>
      <c r="C190" s="109">
        <v>1</v>
      </c>
      <c r="D190" s="109">
        <v>4</v>
      </c>
      <c r="E190" s="109"/>
      <c r="F190" s="111"/>
      <c r="G190" s="110" t="s">
        <v>149</v>
      </c>
      <c r="H190" s="82">
        <v>163</v>
      </c>
      <c r="I190" s="83">
        <f>I191</f>
        <v>0</v>
      </c>
      <c r="J190" s="128">
        <f>J191</f>
        <v>0</v>
      </c>
      <c r="K190" s="92">
        <f>K191</f>
        <v>0</v>
      </c>
      <c r="L190" s="93">
        <f>L191</f>
        <v>0</v>
      </c>
    </row>
    <row r="191" spans="1:12" ht="13.5" customHeight="1" hidden="1" collapsed="1">
      <c r="A191" s="94">
        <v>3</v>
      </c>
      <c r="B191" s="95">
        <v>1</v>
      </c>
      <c r="C191" s="95">
        <v>1</v>
      </c>
      <c r="D191" s="95">
        <v>4</v>
      </c>
      <c r="E191" s="95">
        <v>1</v>
      </c>
      <c r="F191" s="97"/>
      <c r="G191" s="110" t="s">
        <v>149</v>
      </c>
      <c r="H191" s="82">
        <v>164</v>
      </c>
      <c r="I191" s="105">
        <f>SUM(I192:I194)</f>
        <v>0</v>
      </c>
      <c r="J191" s="125">
        <f>SUM(J192:J194)</f>
        <v>0</v>
      </c>
      <c r="K191" s="84">
        <f>SUM(K192:K194)</f>
        <v>0</v>
      </c>
      <c r="L191" s="83">
        <f>SUM(L192:L194)</f>
        <v>0</v>
      </c>
    </row>
    <row r="192" spans="1:12" ht="17.25" customHeight="1" hidden="1" collapsed="1">
      <c r="A192" s="94">
        <v>3</v>
      </c>
      <c r="B192" s="95">
        <v>1</v>
      </c>
      <c r="C192" s="95">
        <v>1</v>
      </c>
      <c r="D192" s="95">
        <v>4</v>
      </c>
      <c r="E192" s="95">
        <v>1</v>
      </c>
      <c r="F192" s="97">
        <v>1</v>
      </c>
      <c r="G192" s="96" t="s">
        <v>150</v>
      </c>
      <c r="H192" s="82">
        <v>165</v>
      </c>
      <c r="I192" s="102">
        <v>0</v>
      </c>
      <c r="J192" s="102">
        <v>0</v>
      </c>
      <c r="K192" s="102">
        <v>0</v>
      </c>
      <c r="L192" s="146">
        <v>0</v>
      </c>
    </row>
    <row r="193" spans="1:12" ht="25.5" customHeight="1" hidden="1" collapsed="1">
      <c r="A193" s="89">
        <v>3</v>
      </c>
      <c r="B193" s="87">
        <v>1</v>
      </c>
      <c r="C193" s="87">
        <v>1</v>
      </c>
      <c r="D193" s="87">
        <v>4</v>
      </c>
      <c r="E193" s="87">
        <v>1</v>
      </c>
      <c r="F193" s="90">
        <v>2</v>
      </c>
      <c r="G193" s="88" t="s">
        <v>151</v>
      </c>
      <c r="H193" s="82">
        <v>166</v>
      </c>
      <c r="I193" s="100">
        <v>0</v>
      </c>
      <c r="J193" s="100">
        <v>0</v>
      </c>
      <c r="K193" s="100">
        <v>0</v>
      </c>
      <c r="L193" s="102">
        <v>0</v>
      </c>
    </row>
    <row r="194" spans="1:12" ht="14.25" customHeight="1" hidden="1" collapsed="1">
      <c r="A194" s="94">
        <v>3</v>
      </c>
      <c r="B194" s="95">
        <v>1</v>
      </c>
      <c r="C194" s="95">
        <v>1</v>
      </c>
      <c r="D194" s="95">
        <v>4</v>
      </c>
      <c r="E194" s="95">
        <v>1</v>
      </c>
      <c r="F194" s="97">
        <v>3</v>
      </c>
      <c r="G194" s="96" t="s">
        <v>152</v>
      </c>
      <c r="H194" s="82">
        <v>167</v>
      </c>
      <c r="I194" s="100">
        <v>0</v>
      </c>
      <c r="J194" s="100">
        <v>0</v>
      </c>
      <c r="K194" s="100">
        <v>0</v>
      </c>
      <c r="L194" s="102">
        <v>0</v>
      </c>
    </row>
    <row r="195" spans="1:12" ht="25.5" customHeight="1" hidden="1" collapsed="1">
      <c r="A195" s="94">
        <v>3</v>
      </c>
      <c r="B195" s="95">
        <v>1</v>
      </c>
      <c r="C195" s="95">
        <v>1</v>
      </c>
      <c r="D195" s="95">
        <v>5</v>
      </c>
      <c r="E195" s="95"/>
      <c r="F195" s="97"/>
      <c r="G195" s="96" t="s">
        <v>153</v>
      </c>
      <c r="H195" s="82">
        <v>168</v>
      </c>
      <c r="I195" s="83">
        <f aca="true" t="shared" si="19" ref="I195:L196">I196</f>
        <v>0</v>
      </c>
      <c r="J195" s="125">
        <f t="shared" si="19"/>
        <v>0</v>
      </c>
      <c r="K195" s="84">
        <f t="shared" si="19"/>
        <v>0</v>
      </c>
      <c r="L195" s="83">
        <f t="shared" si="19"/>
        <v>0</v>
      </c>
    </row>
    <row r="196" spans="1:12" ht="26.25" customHeight="1" hidden="1" collapsed="1">
      <c r="A196" s="108">
        <v>3</v>
      </c>
      <c r="B196" s="109">
        <v>1</v>
      </c>
      <c r="C196" s="109">
        <v>1</v>
      </c>
      <c r="D196" s="109">
        <v>5</v>
      </c>
      <c r="E196" s="109">
        <v>1</v>
      </c>
      <c r="F196" s="111"/>
      <c r="G196" s="96" t="s">
        <v>153</v>
      </c>
      <c r="H196" s="82">
        <v>169</v>
      </c>
      <c r="I196" s="84">
        <f t="shared" si="19"/>
        <v>0</v>
      </c>
      <c r="J196" s="84">
        <f t="shared" si="19"/>
        <v>0</v>
      </c>
      <c r="K196" s="84">
        <f t="shared" si="19"/>
        <v>0</v>
      </c>
      <c r="L196" s="84">
        <f t="shared" si="19"/>
        <v>0</v>
      </c>
    </row>
    <row r="197" spans="1:12" ht="27" customHeight="1" hidden="1" collapsed="1">
      <c r="A197" s="94">
        <v>3</v>
      </c>
      <c r="B197" s="95">
        <v>1</v>
      </c>
      <c r="C197" s="95">
        <v>1</v>
      </c>
      <c r="D197" s="95">
        <v>5</v>
      </c>
      <c r="E197" s="95">
        <v>1</v>
      </c>
      <c r="F197" s="97">
        <v>1</v>
      </c>
      <c r="G197" s="96" t="s">
        <v>153</v>
      </c>
      <c r="H197" s="82">
        <v>170</v>
      </c>
      <c r="I197" s="100">
        <v>0</v>
      </c>
      <c r="J197" s="102">
        <v>0</v>
      </c>
      <c r="K197" s="102">
        <v>0</v>
      </c>
      <c r="L197" s="102">
        <v>0</v>
      </c>
    </row>
    <row r="198" spans="1:12" ht="26.25" customHeight="1" hidden="1" collapsed="1">
      <c r="A198" s="108">
        <v>3</v>
      </c>
      <c r="B198" s="109">
        <v>1</v>
      </c>
      <c r="C198" s="109">
        <v>2</v>
      </c>
      <c r="D198" s="109"/>
      <c r="E198" s="109"/>
      <c r="F198" s="111"/>
      <c r="G198" s="110" t="s">
        <v>154</v>
      </c>
      <c r="H198" s="82">
        <v>171</v>
      </c>
      <c r="I198" s="83">
        <f aca="true" t="shared" si="20" ref="I198:L199">I199</f>
        <v>0</v>
      </c>
      <c r="J198" s="128">
        <f t="shared" si="20"/>
        <v>0</v>
      </c>
      <c r="K198" s="92">
        <f t="shared" si="20"/>
        <v>0</v>
      </c>
      <c r="L198" s="93">
        <f t="shared" si="20"/>
        <v>0</v>
      </c>
    </row>
    <row r="199" spans="1:12" ht="25.5" customHeight="1" hidden="1" collapsed="1">
      <c r="A199" s="94">
        <v>3</v>
      </c>
      <c r="B199" s="95">
        <v>1</v>
      </c>
      <c r="C199" s="95">
        <v>2</v>
      </c>
      <c r="D199" s="95">
        <v>1</v>
      </c>
      <c r="E199" s="95"/>
      <c r="F199" s="97"/>
      <c r="G199" s="110" t="s">
        <v>154</v>
      </c>
      <c r="H199" s="82">
        <v>172</v>
      </c>
      <c r="I199" s="105">
        <f t="shared" si="20"/>
        <v>0</v>
      </c>
      <c r="J199" s="125">
        <f t="shared" si="20"/>
        <v>0</v>
      </c>
      <c r="K199" s="84">
        <f t="shared" si="20"/>
        <v>0</v>
      </c>
      <c r="L199" s="83">
        <f t="shared" si="20"/>
        <v>0</v>
      </c>
    </row>
    <row r="200" spans="1:12" ht="26.25" customHeight="1" hidden="1" collapsed="1">
      <c r="A200" s="89">
        <v>3</v>
      </c>
      <c r="B200" s="87">
        <v>1</v>
      </c>
      <c r="C200" s="87">
        <v>2</v>
      </c>
      <c r="D200" s="87">
        <v>1</v>
      </c>
      <c r="E200" s="87">
        <v>1</v>
      </c>
      <c r="F200" s="90"/>
      <c r="G200" s="110" t="s">
        <v>154</v>
      </c>
      <c r="H200" s="82">
        <v>173</v>
      </c>
      <c r="I200" s="83">
        <f>SUM(I201:I204)</f>
        <v>0</v>
      </c>
      <c r="J200" s="127">
        <f>SUM(J201:J204)</f>
        <v>0</v>
      </c>
      <c r="K200" s="106">
        <f>SUM(K201:K204)</f>
        <v>0</v>
      </c>
      <c r="L200" s="105">
        <f>SUM(L201:L204)</f>
        <v>0</v>
      </c>
    </row>
    <row r="201" spans="1:12" ht="41.25" customHeight="1" hidden="1" collapsed="1">
      <c r="A201" s="94">
        <v>3</v>
      </c>
      <c r="B201" s="95">
        <v>1</v>
      </c>
      <c r="C201" s="95">
        <v>2</v>
      </c>
      <c r="D201" s="95">
        <v>1</v>
      </c>
      <c r="E201" s="95">
        <v>1</v>
      </c>
      <c r="F201" s="97">
        <v>2</v>
      </c>
      <c r="G201" s="96" t="s">
        <v>155</v>
      </c>
      <c r="H201" s="82">
        <v>174</v>
      </c>
      <c r="I201" s="102">
        <v>0</v>
      </c>
      <c r="J201" s="102">
        <v>0</v>
      </c>
      <c r="K201" s="102">
        <v>0</v>
      </c>
      <c r="L201" s="102">
        <v>0</v>
      </c>
    </row>
    <row r="202" spans="1:12" ht="14.25" customHeight="1" hidden="1" collapsed="1">
      <c r="A202" s="94">
        <v>3</v>
      </c>
      <c r="B202" s="95">
        <v>1</v>
      </c>
      <c r="C202" s="95">
        <v>2</v>
      </c>
      <c r="D202" s="94">
        <v>1</v>
      </c>
      <c r="E202" s="95">
        <v>1</v>
      </c>
      <c r="F202" s="97">
        <v>3</v>
      </c>
      <c r="G202" s="96" t="s">
        <v>156</v>
      </c>
      <c r="H202" s="82">
        <v>175</v>
      </c>
      <c r="I202" s="102">
        <v>0</v>
      </c>
      <c r="J202" s="102">
        <v>0</v>
      </c>
      <c r="K202" s="102">
        <v>0</v>
      </c>
      <c r="L202" s="102">
        <v>0</v>
      </c>
    </row>
    <row r="203" spans="1:12" ht="18.75" customHeight="1" hidden="1" collapsed="1">
      <c r="A203" s="94">
        <v>3</v>
      </c>
      <c r="B203" s="95">
        <v>1</v>
      </c>
      <c r="C203" s="95">
        <v>2</v>
      </c>
      <c r="D203" s="94">
        <v>1</v>
      </c>
      <c r="E203" s="95">
        <v>1</v>
      </c>
      <c r="F203" s="97">
        <v>4</v>
      </c>
      <c r="G203" s="96" t="s">
        <v>157</v>
      </c>
      <c r="H203" s="82">
        <v>176</v>
      </c>
      <c r="I203" s="102">
        <v>0</v>
      </c>
      <c r="J203" s="102">
        <v>0</v>
      </c>
      <c r="K203" s="102">
        <v>0</v>
      </c>
      <c r="L203" s="102">
        <v>0</v>
      </c>
    </row>
    <row r="204" spans="1:12" ht="17.25" customHeight="1" hidden="1" collapsed="1">
      <c r="A204" s="108">
        <v>3</v>
      </c>
      <c r="B204" s="117">
        <v>1</v>
      </c>
      <c r="C204" s="117">
        <v>2</v>
      </c>
      <c r="D204" s="116">
        <v>1</v>
      </c>
      <c r="E204" s="117">
        <v>1</v>
      </c>
      <c r="F204" s="118">
        <v>5</v>
      </c>
      <c r="G204" s="119" t="s">
        <v>158</v>
      </c>
      <c r="H204" s="82">
        <v>177</v>
      </c>
      <c r="I204" s="102">
        <v>0</v>
      </c>
      <c r="J204" s="102">
        <v>0</v>
      </c>
      <c r="K204" s="102">
        <v>0</v>
      </c>
      <c r="L204" s="146">
        <v>0</v>
      </c>
    </row>
    <row r="205" spans="1:12" ht="15" customHeight="1" hidden="1" collapsed="1">
      <c r="A205" s="94">
        <v>3</v>
      </c>
      <c r="B205" s="95">
        <v>1</v>
      </c>
      <c r="C205" s="95">
        <v>3</v>
      </c>
      <c r="D205" s="94"/>
      <c r="E205" s="95"/>
      <c r="F205" s="97"/>
      <c r="G205" s="96" t="s">
        <v>159</v>
      </c>
      <c r="H205" s="82">
        <v>178</v>
      </c>
      <c r="I205" s="83">
        <f>SUM(I206+I209)</f>
        <v>0</v>
      </c>
      <c r="J205" s="125">
        <f>SUM(J206+J209)</f>
        <v>0</v>
      </c>
      <c r="K205" s="84">
        <f>SUM(K206+K209)</f>
        <v>0</v>
      </c>
      <c r="L205" s="83">
        <f>SUM(L206+L209)</f>
        <v>0</v>
      </c>
    </row>
    <row r="206" spans="1:12" ht="27.75" customHeight="1" hidden="1" collapsed="1">
      <c r="A206" s="89">
        <v>3</v>
      </c>
      <c r="B206" s="87">
        <v>1</v>
      </c>
      <c r="C206" s="87">
        <v>3</v>
      </c>
      <c r="D206" s="89">
        <v>1</v>
      </c>
      <c r="E206" s="94"/>
      <c r="F206" s="90"/>
      <c r="G206" s="88" t="s">
        <v>160</v>
      </c>
      <c r="H206" s="82">
        <v>179</v>
      </c>
      <c r="I206" s="105">
        <f aca="true" t="shared" si="21" ref="I206:L207">I207</f>
        <v>0</v>
      </c>
      <c r="J206" s="127">
        <f t="shared" si="21"/>
        <v>0</v>
      </c>
      <c r="K206" s="106">
        <f t="shared" si="21"/>
        <v>0</v>
      </c>
      <c r="L206" s="105">
        <f t="shared" si="21"/>
        <v>0</v>
      </c>
    </row>
    <row r="207" spans="1:12" ht="30.75" customHeight="1" hidden="1" collapsed="1">
      <c r="A207" s="94">
        <v>3</v>
      </c>
      <c r="B207" s="95">
        <v>1</v>
      </c>
      <c r="C207" s="95">
        <v>3</v>
      </c>
      <c r="D207" s="94">
        <v>1</v>
      </c>
      <c r="E207" s="94">
        <v>1</v>
      </c>
      <c r="F207" s="97"/>
      <c r="G207" s="88" t="s">
        <v>160</v>
      </c>
      <c r="H207" s="82">
        <v>180</v>
      </c>
      <c r="I207" s="83">
        <f t="shared" si="21"/>
        <v>0</v>
      </c>
      <c r="J207" s="125">
        <f t="shared" si="21"/>
        <v>0</v>
      </c>
      <c r="K207" s="84">
        <f t="shared" si="21"/>
        <v>0</v>
      </c>
      <c r="L207" s="83">
        <f t="shared" si="21"/>
        <v>0</v>
      </c>
    </row>
    <row r="208" spans="1:12" ht="27.75" customHeight="1" hidden="1" collapsed="1">
      <c r="A208" s="94">
        <v>3</v>
      </c>
      <c r="B208" s="96">
        <v>1</v>
      </c>
      <c r="C208" s="94">
        <v>3</v>
      </c>
      <c r="D208" s="95">
        <v>1</v>
      </c>
      <c r="E208" s="95">
        <v>1</v>
      </c>
      <c r="F208" s="97">
        <v>1</v>
      </c>
      <c r="G208" s="88" t="s">
        <v>160</v>
      </c>
      <c r="H208" s="82">
        <v>181</v>
      </c>
      <c r="I208" s="146">
        <v>0</v>
      </c>
      <c r="J208" s="146">
        <v>0</v>
      </c>
      <c r="K208" s="146">
        <v>0</v>
      </c>
      <c r="L208" s="146">
        <v>0</v>
      </c>
    </row>
    <row r="209" spans="1:12" ht="15" customHeight="1" hidden="1" collapsed="1">
      <c r="A209" s="94">
        <v>3</v>
      </c>
      <c r="B209" s="96">
        <v>1</v>
      </c>
      <c r="C209" s="94">
        <v>3</v>
      </c>
      <c r="D209" s="95">
        <v>2</v>
      </c>
      <c r="E209" s="95"/>
      <c r="F209" s="97"/>
      <c r="G209" s="96" t="s">
        <v>161</v>
      </c>
      <c r="H209" s="82">
        <v>182</v>
      </c>
      <c r="I209" s="83">
        <f>I210</f>
        <v>0</v>
      </c>
      <c r="J209" s="125">
        <f>J210</f>
        <v>0</v>
      </c>
      <c r="K209" s="84">
        <f>K210</f>
        <v>0</v>
      </c>
      <c r="L209" s="83">
        <f>L210</f>
        <v>0</v>
      </c>
    </row>
    <row r="210" spans="1:16" ht="15.75" customHeight="1" hidden="1" collapsed="1">
      <c r="A210" s="89">
        <v>3</v>
      </c>
      <c r="B210" s="88">
        <v>1</v>
      </c>
      <c r="C210" s="89">
        <v>3</v>
      </c>
      <c r="D210" s="87">
        <v>2</v>
      </c>
      <c r="E210" s="87">
        <v>1</v>
      </c>
      <c r="F210" s="90"/>
      <c r="G210" s="96" t="s">
        <v>161</v>
      </c>
      <c r="H210" s="82">
        <v>183</v>
      </c>
      <c r="I210" s="83">
        <f>SUM(I211:I216)</f>
        <v>0</v>
      </c>
      <c r="J210" s="83">
        <f>SUM(J211:J216)</f>
        <v>0</v>
      </c>
      <c r="K210" s="83">
        <f>SUM(K211:K216)</f>
        <v>0</v>
      </c>
      <c r="L210" s="83">
        <f>SUM(L211:L216)</f>
        <v>0</v>
      </c>
      <c r="M210" s="151"/>
      <c r="N210" s="151"/>
      <c r="O210" s="151"/>
      <c r="P210" s="151"/>
    </row>
    <row r="211" spans="1:12" ht="15" customHeight="1" hidden="1" collapsed="1">
      <c r="A211" s="94">
        <v>3</v>
      </c>
      <c r="B211" s="96">
        <v>1</v>
      </c>
      <c r="C211" s="94">
        <v>3</v>
      </c>
      <c r="D211" s="95">
        <v>2</v>
      </c>
      <c r="E211" s="95">
        <v>1</v>
      </c>
      <c r="F211" s="97">
        <v>1</v>
      </c>
      <c r="G211" s="96" t="s">
        <v>162</v>
      </c>
      <c r="H211" s="82">
        <v>184</v>
      </c>
      <c r="I211" s="102">
        <v>0</v>
      </c>
      <c r="J211" s="102">
        <v>0</v>
      </c>
      <c r="K211" s="102">
        <v>0</v>
      </c>
      <c r="L211" s="146">
        <v>0</v>
      </c>
    </row>
    <row r="212" spans="1:12" ht="26.25" customHeight="1" hidden="1" collapsed="1">
      <c r="A212" s="94">
        <v>3</v>
      </c>
      <c r="B212" s="96">
        <v>1</v>
      </c>
      <c r="C212" s="94">
        <v>3</v>
      </c>
      <c r="D212" s="95">
        <v>2</v>
      </c>
      <c r="E212" s="95">
        <v>1</v>
      </c>
      <c r="F212" s="97">
        <v>2</v>
      </c>
      <c r="G212" s="96" t="s">
        <v>163</v>
      </c>
      <c r="H212" s="82">
        <v>185</v>
      </c>
      <c r="I212" s="102">
        <v>0</v>
      </c>
      <c r="J212" s="102">
        <v>0</v>
      </c>
      <c r="K212" s="102">
        <v>0</v>
      </c>
      <c r="L212" s="102">
        <v>0</v>
      </c>
    </row>
    <row r="213" spans="1:12" ht="16.5" customHeight="1" hidden="1" collapsed="1">
      <c r="A213" s="94">
        <v>3</v>
      </c>
      <c r="B213" s="96">
        <v>1</v>
      </c>
      <c r="C213" s="94">
        <v>3</v>
      </c>
      <c r="D213" s="95">
        <v>2</v>
      </c>
      <c r="E213" s="95">
        <v>1</v>
      </c>
      <c r="F213" s="97">
        <v>3</v>
      </c>
      <c r="G213" s="96" t="s">
        <v>164</v>
      </c>
      <c r="H213" s="82">
        <v>186</v>
      </c>
      <c r="I213" s="102">
        <v>0</v>
      </c>
      <c r="J213" s="102">
        <v>0</v>
      </c>
      <c r="K213" s="102">
        <v>0</v>
      </c>
      <c r="L213" s="102">
        <v>0</v>
      </c>
    </row>
    <row r="214" spans="1:12" ht="27.75" customHeight="1" hidden="1" collapsed="1">
      <c r="A214" s="94">
        <v>3</v>
      </c>
      <c r="B214" s="96">
        <v>1</v>
      </c>
      <c r="C214" s="94">
        <v>3</v>
      </c>
      <c r="D214" s="95">
        <v>2</v>
      </c>
      <c r="E214" s="95">
        <v>1</v>
      </c>
      <c r="F214" s="97">
        <v>4</v>
      </c>
      <c r="G214" s="96" t="s">
        <v>165</v>
      </c>
      <c r="H214" s="82">
        <v>187</v>
      </c>
      <c r="I214" s="102">
        <v>0</v>
      </c>
      <c r="J214" s="102">
        <v>0</v>
      </c>
      <c r="K214" s="102">
        <v>0</v>
      </c>
      <c r="L214" s="146">
        <v>0</v>
      </c>
    </row>
    <row r="215" spans="1:12" ht="15.75" customHeight="1" hidden="1" collapsed="1">
      <c r="A215" s="94">
        <v>3</v>
      </c>
      <c r="B215" s="96">
        <v>1</v>
      </c>
      <c r="C215" s="94">
        <v>3</v>
      </c>
      <c r="D215" s="95">
        <v>2</v>
      </c>
      <c r="E215" s="95">
        <v>1</v>
      </c>
      <c r="F215" s="97">
        <v>5</v>
      </c>
      <c r="G215" s="88" t="s">
        <v>166</v>
      </c>
      <c r="H215" s="82">
        <v>188</v>
      </c>
      <c r="I215" s="102">
        <v>0</v>
      </c>
      <c r="J215" s="102">
        <v>0</v>
      </c>
      <c r="K215" s="102">
        <v>0</v>
      </c>
      <c r="L215" s="102">
        <v>0</v>
      </c>
    </row>
    <row r="216" spans="1:12" ht="13.5" customHeight="1" hidden="1" collapsed="1">
      <c r="A216" s="94">
        <v>3</v>
      </c>
      <c r="B216" s="96">
        <v>1</v>
      </c>
      <c r="C216" s="94">
        <v>3</v>
      </c>
      <c r="D216" s="95">
        <v>2</v>
      </c>
      <c r="E216" s="95">
        <v>1</v>
      </c>
      <c r="F216" s="97">
        <v>6</v>
      </c>
      <c r="G216" s="88" t="s">
        <v>161</v>
      </c>
      <c r="H216" s="82">
        <v>189</v>
      </c>
      <c r="I216" s="102">
        <v>0</v>
      </c>
      <c r="J216" s="102">
        <v>0</v>
      </c>
      <c r="K216" s="102">
        <v>0</v>
      </c>
      <c r="L216" s="146">
        <v>0</v>
      </c>
    </row>
    <row r="217" spans="1:12" ht="27" customHeight="1" hidden="1" collapsed="1">
      <c r="A217" s="89">
        <v>3</v>
      </c>
      <c r="B217" s="87">
        <v>1</v>
      </c>
      <c r="C217" s="87">
        <v>4</v>
      </c>
      <c r="D217" s="87"/>
      <c r="E217" s="87"/>
      <c r="F217" s="90"/>
      <c r="G217" s="88" t="s">
        <v>167</v>
      </c>
      <c r="H217" s="82">
        <v>190</v>
      </c>
      <c r="I217" s="105">
        <f aca="true" t="shared" si="22" ref="I217:L219">I218</f>
        <v>0</v>
      </c>
      <c r="J217" s="127">
        <f t="shared" si="22"/>
        <v>0</v>
      </c>
      <c r="K217" s="106">
        <f t="shared" si="22"/>
        <v>0</v>
      </c>
      <c r="L217" s="106">
        <f t="shared" si="22"/>
        <v>0</v>
      </c>
    </row>
    <row r="218" spans="1:12" ht="27" customHeight="1" hidden="1" collapsed="1">
      <c r="A218" s="108">
        <v>3</v>
      </c>
      <c r="B218" s="117">
        <v>1</v>
      </c>
      <c r="C218" s="117">
        <v>4</v>
      </c>
      <c r="D218" s="117">
        <v>1</v>
      </c>
      <c r="E218" s="117"/>
      <c r="F218" s="118"/>
      <c r="G218" s="88" t="s">
        <v>167</v>
      </c>
      <c r="H218" s="82">
        <v>191</v>
      </c>
      <c r="I218" s="112">
        <f t="shared" si="22"/>
        <v>0</v>
      </c>
      <c r="J218" s="139">
        <f t="shared" si="22"/>
        <v>0</v>
      </c>
      <c r="K218" s="113">
        <f t="shared" si="22"/>
        <v>0</v>
      </c>
      <c r="L218" s="113">
        <f t="shared" si="22"/>
        <v>0</v>
      </c>
    </row>
    <row r="219" spans="1:12" ht="27.75" customHeight="1" hidden="1" collapsed="1">
      <c r="A219" s="94">
        <v>3</v>
      </c>
      <c r="B219" s="95">
        <v>1</v>
      </c>
      <c r="C219" s="95">
        <v>4</v>
      </c>
      <c r="D219" s="95">
        <v>1</v>
      </c>
      <c r="E219" s="95">
        <v>1</v>
      </c>
      <c r="F219" s="97"/>
      <c r="G219" s="88" t="s">
        <v>168</v>
      </c>
      <c r="H219" s="82">
        <v>192</v>
      </c>
      <c r="I219" s="83">
        <f t="shared" si="22"/>
        <v>0</v>
      </c>
      <c r="J219" s="125">
        <f t="shared" si="22"/>
        <v>0</v>
      </c>
      <c r="K219" s="84">
        <f t="shared" si="22"/>
        <v>0</v>
      </c>
      <c r="L219" s="84">
        <f t="shared" si="22"/>
        <v>0</v>
      </c>
    </row>
    <row r="220" spans="1:12" ht="27" customHeight="1" hidden="1" collapsed="1">
      <c r="A220" s="99">
        <v>3</v>
      </c>
      <c r="B220" s="94">
        <v>1</v>
      </c>
      <c r="C220" s="95">
        <v>4</v>
      </c>
      <c r="D220" s="95">
        <v>1</v>
      </c>
      <c r="E220" s="95">
        <v>1</v>
      </c>
      <c r="F220" s="97">
        <v>1</v>
      </c>
      <c r="G220" s="88" t="s">
        <v>168</v>
      </c>
      <c r="H220" s="82">
        <v>193</v>
      </c>
      <c r="I220" s="102">
        <v>0</v>
      </c>
      <c r="J220" s="102">
        <v>0</v>
      </c>
      <c r="K220" s="102">
        <v>0</v>
      </c>
      <c r="L220" s="102">
        <v>0</v>
      </c>
    </row>
    <row r="221" spans="1:12" ht="26.25" customHeight="1" hidden="1" collapsed="1">
      <c r="A221" s="99">
        <v>3</v>
      </c>
      <c r="B221" s="95">
        <v>1</v>
      </c>
      <c r="C221" s="95">
        <v>5</v>
      </c>
      <c r="D221" s="95"/>
      <c r="E221" s="95"/>
      <c r="F221" s="97"/>
      <c r="G221" s="96" t="s">
        <v>169</v>
      </c>
      <c r="H221" s="82">
        <v>194</v>
      </c>
      <c r="I221" s="83">
        <f aca="true" t="shared" si="23" ref="I221:L222">I222</f>
        <v>0</v>
      </c>
      <c r="J221" s="83">
        <f t="shared" si="23"/>
        <v>0</v>
      </c>
      <c r="K221" s="83">
        <f t="shared" si="23"/>
        <v>0</v>
      </c>
      <c r="L221" s="83">
        <f t="shared" si="23"/>
        <v>0</v>
      </c>
    </row>
    <row r="222" spans="1:12" ht="30" customHeight="1" hidden="1" collapsed="1">
      <c r="A222" s="99">
        <v>3</v>
      </c>
      <c r="B222" s="95">
        <v>1</v>
      </c>
      <c r="C222" s="95">
        <v>5</v>
      </c>
      <c r="D222" s="95">
        <v>1</v>
      </c>
      <c r="E222" s="95"/>
      <c r="F222" s="97"/>
      <c r="G222" s="96" t="s">
        <v>169</v>
      </c>
      <c r="H222" s="82">
        <v>195</v>
      </c>
      <c r="I222" s="83">
        <f t="shared" si="23"/>
        <v>0</v>
      </c>
      <c r="J222" s="83">
        <f t="shared" si="23"/>
        <v>0</v>
      </c>
      <c r="K222" s="83">
        <f t="shared" si="23"/>
        <v>0</v>
      </c>
      <c r="L222" s="83">
        <f t="shared" si="23"/>
        <v>0</v>
      </c>
    </row>
    <row r="223" spans="1:12" ht="27" customHeight="1" hidden="1" collapsed="1">
      <c r="A223" s="99">
        <v>3</v>
      </c>
      <c r="B223" s="95">
        <v>1</v>
      </c>
      <c r="C223" s="95">
        <v>5</v>
      </c>
      <c r="D223" s="95">
        <v>1</v>
      </c>
      <c r="E223" s="95">
        <v>1</v>
      </c>
      <c r="F223" s="97"/>
      <c r="G223" s="96" t="s">
        <v>169</v>
      </c>
      <c r="H223" s="82">
        <v>196</v>
      </c>
      <c r="I223" s="83">
        <f>SUM(I224:I226)</f>
        <v>0</v>
      </c>
      <c r="J223" s="83">
        <f>SUM(J224:J226)</f>
        <v>0</v>
      </c>
      <c r="K223" s="83">
        <f>SUM(K224:K226)</f>
        <v>0</v>
      </c>
      <c r="L223" s="83">
        <f>SUM(L224:L226)</f>
        <v>0</v>
      </c>
    </row>
    <row r="224" spans="1:12" ht="21" customHeight="1" hidden="1" collapsed="1">
      <c r="A224" s="99">
        <v>3</v>
      </c>
      <c r="B224" s="95">
        <v>1</v>
      </c>
      <c r="C224" s="95">
        <v>5</v>
      </c>
      <c r="D224" s="95">
        <v>1</v>
      </c>
      <c r="E224" s="95">
        <v>1</v>
      </c>
      <c r="F224" s="97">
        <v>1</v>
      </c>
      <c r="G224" s="148" t="s">
        <v>170</v>
      </c>
      <c r="H224" s="82">
        <v>197</v>
      </c>
      <c r="I224" s="102">
        <v>0</v>
      </c>
      <c r="J224" s="102">
        <v>0</v>
      </c>
      <c r="K224" s="102">
        <v>0</v>
      </c>
      <c r="L224" s="102">
        <v>0</v>
      </c>
    </row>
    <row r="225" spans="1:12" ht="25.5" customHeight="1" hidden="1" collapsed="1">
      <c r="A225" s="99">
        <v>3</v>
      </c>
      <c r="B225" s="95">
        <v>1</v>
      </c>
      <c r="C225" s="95">
        <v>5</v>
      </c>
      <c r="D225" s="95">
        <v>1</v>
      </c>
      <c r="E225" s="95">
        <v>1</v>
      </c>
      <c r="F225" s="97">
        <v>2</v>
      </c>
      <c r="G225" s="148" t="s">
        <v>171</v>
      </c>
      <c r="H225" s="82">
        <v>198</v>
      </c>
      <c r="I225" s="102">
        <v>0</v>
      </c>
      <c r="J225" s="102">
        <v>0</v>
      </c>
      <c r="K225" s="102">
        <v>0</v>
      </c>
      <c r="L225" s="102">
        <v>0</v>
      </c>
    </row>
    <row r="226" spans="1:12" ht="28.5" customHeight="1" hidden="1" collapsed="1">
      <c r="A226" s="99">
        <v>3</v>
      </c>
      <c r="B226" s="95">
        <v>1</v>
      </c>
      <c r="C226" s="95">
        <v>5</v>
      </c>
      <c r="D226" s="95">
        <v>1</v>
      </c>
      <c r="E226" s="95">
        <v>1</v>
      </c>
      <c r="F226" s="97">
        <v>3</v>
      </c>
      <c r="G226" s="148" t="s">
        <v>172</v>
      </c>
      <c r="H226" s="82">
        <v>199</v>
      </c>
      <c r="I226" s="102">
        <v>0</v>
      </c>
      <c r="J226" s="102">
        <v>0</v>
      </c>
      <c r="K226" s="102">
        <v>0</v>
      </c>
      <c r="L226" s="102">
        <v>0</v>
      </c>
    </row>
    <row r="227" spans="1:12" s="1" customFormat="1" ht="41.25" customHeight="1" hidden="1" collapsed="1">
      <c r="A227" s="78">
        <v>3</v>
      </c>
      <c r="B227" s="79">
        <v>2</v>
      </c>
      <c r="C227" s="79"/>
      <c r="D227" s="79"/>
      <c r="E227" s="79"/>
      <c r="F227" s="81"/>
      <c r="G227" s="80" t="s">
        <v>173</v>
      </c>
      <c r="H227" s="82">
        <v>200</v>
      </c>
      <c r="I227" s="83">
        <f>SUM(I228+I260)</f>
        <v>0</v>
      </c>
      <c r="J227" s="125">
        <f>SUM(J228+J260)</f>
        <v>0</v>
      </c>
      <c r="K227" s="84">
        <f>SUM(K228+K260)</f>
        <v>0</v>
      </c>
      <c r="L227" s="84">
        <f>SUM(L228+L260)</f>
        <v>0</v>
      </c>
    </row>
    <row r="228" spans="1:12" ht="26.25" customHeight="1" hidden="1" collapsed="1">
      <c r="A228" s="108">
        <v>3</v>
      </c>
      <c r="B228" s="116">
        <v>2</v>
      </c>
      <c r="C228" s="117">
        <v>1</v>
      </c>
      <c r="D228" s="117"/>
      <c r="E228" s="117"/>
      <c r="F228" s="118"/>
      <c r="G228" s="119" t="s">
        <v>174</v>
      </c>
      <c r="H228" s="82">
        <v>201</v>
      </c>
      <c r="I228" s="112">
        <f>SUM(I229+I238+I242+I246+I250+I253+I256)</f>
        <v>0</v>
      </c>
      <c r="J228" s="139">
        <f>SUM(J229+J238+J242+J246+J250+J253+J256)</f>
        <v>0</v>
      </c>
      <c r="K228" s="113">
        <f>SUM(K229+K238+K242+K246+K250+K253+K256)</f>
        <v>0</v>
      </c>
      <c r="L228" s="113">
        <f>SUM(L229+L238+L242+L246+L250+L253+L256)</f>
        <v>0</v>
      </c>
    </row>
    <row r="229" spans="1:12" ht="15.75" customHeight="1" hidden="1" collapsed="1">
      <c r="A229" s="94">
        <v>3</v>
      </c>
      <c r="B229" s="95">
        <v>2</v>
      </c>
      <c r="C229" s="95">
        <v>1</v>
      </c>
      <c r="D229" s="95">
        <v>1</v>
      </c>
      <c r="E229" s="95"/>
      <c r="F229" s="97"/>
      <c r="G229" s="96" t="s">
        <v>175</v>
      </c>
      <c r="H229" s="82">
        <v>202</v>
      </c>
      <c r="I229" s="112">
        <f>I230</f>
        <v>0</v>
      </c>
      <c r="J229" s="112">
        <f>J230</f>
        <v>0</v>
      </c>
      <c r="K229" s="112">
        <f>K230</f>
        <v>0</v>
      </c>
      <c r="L229" s="112">
        <f>L230</f>
        <v>0</v>
      </c>
    </row>
    <row r="230" spans="1:12" ht="12" customHeight="1" hidden="1" collapsed="1">
      <c r="A230" s="94">
        <v>3</v>
      </c>
      <c r="B230" s="94">
        <v>2</v>
      </c>
      <c r="C230" s="95">
        <v>1</v>
      </c>
      <c r="D230" s="95">
        <v>1</v>
      </c>
      <c r="E230" s="95">
        <v>1</v>
      </c>
      <c r="F230" s="97"/>
      <c r="G230" s="96" t="s">
        <v>176</v>
      </c>
      <c r="H230" s="82">
        <v>203</v>
      </c>
      <c r="I230" s="83">
        <f>SUM(I231:I231)</f>
        <v>0</v>
      </c>
      <c r="J230" s="125">
        <f>SUM(J231:J231)</f>
        <v>0</v>
      </c>
      <c r="K230" s="84">
        <f>SUM(K231:K231)</f>
        <v>0</v>
      </c>
      <c r="L230" s="84">
        <f>SUM(L231:L231)</f>
        <v>0</v>
      </c>
    </row>
    <row r="231" spans="1:12" ht="14.25" customHeight="1" hidden="1" collapsed="1">
      <c r="A231" s="108">
        <v>3</v>
      </c>
      <c r="B231" s="108">
        <v>2</v>
      </c>
      <c r="C231" s="117">
        <v>1</v>
      </c>
      <c r="D231" s="117">
        <v>1</v>
      </c>
      <c r="E231" s="117">
        <v>1</v>
      </c>
      <c r="F231" s="118">
        <v>1</v>
      </c>
      <c r="G231" s="119" t="s">
        <v>176</v>
      </c>
      <c r="H231" s="82">
        <v>204</v>
      </c>
      <c r="I231" s="102">
        <v>0</v>
      </c>
      <c r="J231" s="102">
        <v>0</v>
      </c>
      <c r="K231" s="102">
        <v>0</v>
      </c>
      <c r="L231" s="102">
        <v>0</v>
      </c>
    </row>
    <row r="232" spans="1:12" ht="14.25" customHeight="1" hidden="1" collapsed="1">
      <c r="A232" s="108">
        <v>3</v>
      </c>
      <c r="B232" s="117">
        <v>2</v>
      </c>
      <c r="C232" s="117">
        <v>1</v>
      </c>
      <c r="D232" s="117">
        <v>1</v>
      </c>
      <c r="E232" s="117">
        <v>2</v>
      </c>
      <c r="F232" s="118"/>
      <c r="G232" s="119" t="s">
        <v>177</v>
      </c>
      <c r="H232" s="82">
        <v>205</v>
      </c>
      <c r="I232" s="83">
        <f>SUM(I233:I234)</f>
        <v>0</v>
      </c>
      <c r="J232" s="83">
        <f>SUM(J233:J234)</f>
        <v>0</v>
      </c>
      <c r="K232" s="83">
        <f>SUM(K233:K234)</f>
        <v>0</v>
      </c>
      <c r="L232" s="83">
        <f>SUM(L233:L234)</f>
        <v>0</v>
      </c>
    </row>
    <row r="233" spans="1:12" ht="14.25" customHeight="1" hidden="1" collapsed="1">
      <c r="A233" s="108">
        <v>3</v>
      </c>
      <c r="B233" s="117">
        <v>2</v>
      </c>
      <c r="C233" s="117">
        <v>1</v>
      </c>
      <c r="D233" s="117">
        <v>1</v>
      </c>
      <c r="E233" s="117">
        <v>2</v>
      </c>
      <c r="F233" s="118">
        <v>1</v>
      </c>
      <c r="G233" s="119" t="s">
        <v>178</v>
      </c>
      <c r="H233" s="82">
        <v>206</v>
      </c>
      <c r="I233" s="102">
        <v>0</v>
      </c>
      <c r="J233" s="102">
        <v>0</v>
      </c>
      <c r="K233" s="102">
        <v>0</v>
      </c>
      <c r="L233" s="102">
        <v>0</v>
      </c>
    </row>
    <row r="234" spans="1:12" ht="14.25" customHeight="1" hidden="1" collapsed="1">
      <c r="A234" s="108">
        <v>3</v>
      </c>
      <c r="B234" s="117">
        <v>2</v>
      </c>
      <c r="C234" s="117">
        <v>1</v>
      </c>
      <c r="D234" s="117">
        <v>1</v>
      </c>
      <c r="E234" s="117">
        <v>2</v>
      </c>
      <c r="F234" s="118">
        <v>2</v>
      </c>
      <c r="G234" s="119" t="s">
        <v>179</v>
      </c>
      <c r="H234" s="82">
        <v>207</v>
      </c>
      <c r="I234" s="102">
        <v>0</v>
      </c>
      <c r="J234" s="102">
        <v>0</v>
      </c>
      <c r="K234" s="102">
        <v>0</v>
      </c>
      <c r="L234" s="102">
        <v>0</v>
      </c>
    </row>
    <row r="235" spans="1:12" ht="14.25" customHeight="1" hidden="1" collapsed="1">
      <c r="A235" s="108">
        <v>3</v>
      </c>
      <c r="B235" s="117">
        <v>2</v>
      </c>
      <c r="C235" s="117">
        <v>1</v>
      </c>
      <c r="D235" s="117">
        <v>1</v>
      </c>
      <c r="E235" s="117">
        <v>3</v>
      </c>
      <c r="F235" s="152"/>
      <c r="G235" s="119" t="s">
        <v>180</v>
      </c>
      <c r="H235" s="82">
        <v>208</v>
      </c>
      <c r="I235" s="83">
        <f>SUM(I236:I237)</f>
        <v>0</v>
      </c>
      <c r="J235" s="83">
        <f>SUM(J236:J237)</f>
        <v>0</v>
      </c>
      <c r="K235" s="83">
        <f>SUM(K236:K237)</f>
        <v>0</v>
      </c>
      <c r="L235" s="83">
        <f>SUM(L236:L237)</f>
        <v>0</v>
      </c>
    </row>
    <row r="236" spans="1:12" ht="14.25" customHeight="1" hidden="1" collapsed="1">
      <c r="A236" s="108">
        <v>3</v>
      </c>
      <c r="B236" s="117">
        <v>2</v>
      </c>
      <c r="C236" s="117">
        <v>1</v>
      </c>
      <c r="D236" s="117">
        <v>1</v>
      </c>
      <c r="E236" s="117">
        <v>3</v>
      </c>
      <c r="F236" s="118">
        <v>1</v>
      </c>
      <c r="G236" s="119" t="s">
        <v>181</v>
      </c>
      <c r="H236" s="82">
        <v>209</v>
      </c>
      <c r="I236" s="102">
        <v>0</v>
      </c>
      <c r="J236" s="102">
        <v>0</v>
      </c>
      <c r="K236" s="102">
        <v>0</v>
      </c>
      <c r="L236" s="102">
        <v>0</v>
      </c>
    </row>
    <row r="237" spans="1:12" ht="14.25" customHeight="1" hidden="1" collapsed="1">
      <c r="A237" s="108">
        <v>3</v>
      </c>
      <c r="B237" s="117">
        <v>2</v>
      </c>
      <c r="C237" s="117">
        <v>1</v>
      </c>
      <c r="D237" s="117">
        <v>1</v>
      </c>
      <c r="E237" s="117">
        <v>3</v>
      </c>
      <c r="F237" s="118">
        <v>2</v>
      </c>
      <c r="G237" s="119" t="s">
        <v>182</v>
      </c>
      <c r="H237" s="82">
        <v>210</v>
      </c>
      <c r="I237" s="102">
        <v>0</v>
      </c>
      <c r="J237" s="102">
        <v>0</v>
      </c>
      <c r="K237" s="102">
        <v>0</v>
      </c>
      <c r="L237" s="102">
        <v>0</v>
      </c>
    </row>
    <row r="238" spans="1:12" ht="27" customHeight="1" hidden="1" collapsed="1">
      <c r="A238" s="94">
        <v>3</v>
      </c>
      <c r="B238" s="95">
        <v>2</v>
      </c>
      <c r="C238" s="95">
        <v>1</v>
      </c>
      <c r="D238" s="95">
        <v>2</v>
      </c>
      <c r="E238" s="95"/>
      <c r="F238" s="97"/>
      <c r="G238" s="96" t="s">
        <v>183</v>
      </c>
      <c r="H238" s="82">
        <v>211</v>
      </c>
      <c r="I238" s="83">
        <f>I239</f>
        <v>0</v>
      </c>
      <c r="J238" s="83">
        <f>J239</f>
        <v>0</v>
      </c>
      <c r="K238" s="83">
        <f>K239</f>
        <v>0</v>
      </c>
      <c r="L238" s="83">
        <f>L239</f>
        <v>0</v>
      </c>
    </row>
    <row r="239" spans="1:12" ht="14.25" customHeight="1" hidden="1" collapsed="1">
      <c r="A239" s="94">
        <v>3</v>
      </c>
      <c r="B239" s="95">
        <v>2</v>
      </c>
      <c r="C239" s="95">
        <v>1</v>
      </c>
      <c r="D239" s="95">
        <v>2</v>
      </c>
      <c r="E239" s="95">
        <v>1</v>
      </c>
      <c r="F239" s="97"/>
      <c r="G239" s="96" t="s">
        <v>183</v>
      </c>
      <c r="H239" s="82">
        <v>212</v>
      </c>
      <c r="I239" s="83">
        <f>SUM(I240:I241)</f>
        <v>0</v>
      </c>
      <c r="J239" s="125">
        <f>SUM(J240:J241)</f>
        <v>0</v>
      </c>
      <c r="K239" s="84">
        <f>SUM(K240:K241)</f>
        <v>0</v>
      </c>
      <c r="L239" s="84">
        <f>SUM(L240:L241)</f>
        <v>0</v>
      </c>
    </row>
    <row r="240" spans="1:12" ht="27" customHeight="1" hidden="1" collapsed="1">
      <c r="A240" s="108">
        <v>3</v>
      </c>
      <c r="B240" s="116">
        <v>2</v>
      </c>
      <c r="C240" s="117">
        <v>1</v>
      </c>
      <c r="D240" s="117">
        <v>2</v>
      </c>
      <c r="E240" s="117">
        <v>1</v>
      </c>
      <c r="F240" s="118">
        <v>1</v>
      </c>
      <c r="G240" s="119" t="s">
        <v>184</v>
      </c>
      <c r="H240" s="82">
        <v>213</v>
      </c>
      <c r="I240" s="102">
        <v>0</v>
      </c>
      <c r="J240" s="102">
        <v>0</v>
      </c>
      <c r="K240" s="102">
        <v>0</v>
      </c>
      <c r="L240" s="102">
        <v>0</v>
      </c>
    </row>
    <row r="241" spans="1:12" ht="25.5" customHeight="1" hidden="1" collapsed="1">
      <c r="A241" s="94">
        <v>3</v>
      </c>
      <c r="B241" s="95">
        <v>2</v>
      </c>
      <c r="C241" s="95">
        <v>1</v>
      </c>
      <c r="D241" s="95">
        <v>2</v>
      </c>
      <c r="E241" s="95">
        <v>1</v>
      </c>
      <c r="F241" s="97">
        <v>2</v>
      </c>
      <c r="G241" s="96" t="s">
        <v>185</v>
      </c>
      <c r="H241" s="82">
        <v>214</v>
      </c>
      <c r="I241" s="102">
        <v>0</v>
      </c>
      <c r="J241" s="102">
        <v>0</v>
      </c>
      <c r="K241" s="102">
        <v>0</v>
      </c>
      <c r="L241" s="102">
        <v>0</v>
      </c>
    </row>
    <row r="242" spans="1:12" ht="26.25" customHeight="1" hidden="1" collapsed="1">
      <c r="A242" s="89">
        <v>3</v>
      </c>
      <c r="B242" s="87">
        <v>2</v>
      </c>
      <c r="C242" s="87">
        <v>1</v>
      </c>
      <c r="D242" s="87">
        <v>3</v>
      </c>
      <c r="E242" s="87"/>
      <c r="F242" s="90"/>
      <c r="G242" s="88" t="s">
        <v>186</v>
      </c>
      <c r="H242" s="82">
        <v>215</v>
      </c>
      <c r="I242" s="105">
        <f>I243</f>
        <v>0</v>
      </c>
      <c r="J242" s="127">
        <f>J243</f>
        <v>0</v>
      </c>
      <c r="K242" s="106">
        <f>K243</f>
        <v>0</v>
      </c>
      <c r="L242" s="106">
        <f>L243</f>
        <v>0</v>
      </c>
    </row>
    <row r="243" spans="1:12" ht="29.25" customHeight="1" hidden="1" collapsed="1">
      <c r="A243" s="94">
        <v>3</v>
      </c>
      <c r="B243" s="95">
        <v>2</v>
      </c>
      <c r="C243" s="95">
        <v>1</v>
      </c>
      <c r="D243" s="95">
        <v>3</v>
      </c>
      <c r="E243" s="95">
        <v>1</v>
      </c>
      <c r="F243" s="97"/>
      <c r="G243" s="88" t="s">
        <v>186</v>
      </c>
      <c r="H243" s="82">
        <v>216</v>
      </c>
      <c r="I243" s="83">
        <f>I244+I245</f>
        <v>0</v>
      </c>
      <c r="J243" s="83">
        <f>J244+J245</f>
        <v>0</v>
      </c>
      <c r="K243" s="83">
        <f>K244+K245</f>
        <v>0</v>
      </c>
      <c r="L243" s="83">
        <f>L244+L245</f>
        <v>0</v>
      </c>
    </row>
    <row r="244" spans="1:12" ht="30" customHeight="1" hidden="1" collapsed="1">
      <c r="A244" s="94">
        <v>3</v>
      </c>
      <c r="B244" s="95">
        <v>2</v>
      </c>
      <c r="C244" s="95">
        <v>1</v>
      </c>
      <c r="D244" s="95">
        <v>3</v>
      </c>
      <c r="E244" s="95">
        <v>1</v>
      </c>
      <c r="F244" s="97">
        <v>1</v>
      </c>
      <c r="G244" s="96" t="s">
        <v>187</v>
      </c>
      <c r="H244" s="82">
        <v>217</v>
      </c>
      <c r="I244" s="102">
        <v>0</v>
      </c>
      <c r="J244" s="102">
        <v>0</v>
      </c>
      <c r="K244" s="102">
        <v>0</v>
      </c>
      <c r="L244" s="102">
        <v>0</v>
      </c>
    </row>
    <row r="245" spans="1:12" ht="27.75" customHeight="1" hidden="1" collapsed="1">
      <c r="A245" s="94">
        <v>3</v>
      </c>
      <c r="B245" s="95">
        <v>2</v>
      </c>
      <c r="C245" s="95">
        <v>1</v>
      </c>
      <c r="D245" s="95">
        <v>3</v>
      </c>
      <c r="E245" s="95">
        <v>1</v>
      </c>
      <c r="F245" s="97">
        <v>2</v>
      </c>
      <c r="G245" s="96" t="s">
        <v>188</v>
      </c>
      <c r="H245" s="82">
        <v>218</v>
      </c>
      <c r="I245" s="146">
        <v>0</v>
      </c>
      <c r="J245" s="143">
        <v>0</v>
      </c>
      <c r="K245" s="146">
        <v>0</v>
      </c>
      <c r="L245" s="146">
        <v>0</v>
      </c>
    </row>
    <row r="246" spans="1:12" ht="12" customHeight="1" hidden="1" collapsed="1">
      <c r="A246" s="94">
        <v>3</v>
      </c>
      <c r="B246" s="95">
        <v>2</v>
      </c>
      <c r="C246" s="95">
        <v>1</v>
      </c>
      <c r="D246" s="95">
        <v>4</v>
      </c>
      <c r="E246" s="95"/>
      <c r="F246" s="97"/>
      <c r="G246" s="96" t="s">
        <v>189</v>
      </c>
      <c r="H246" s="82">
        <v>219</v>
      </c>
      <c r="I246" s="83">
        <f>I247</f>
        <v>0</v>
      </c>
      <c r="J246" s="84">
        <f>J247</f>
        <v>0</v>
      </c>
      <c r="K246" s="83">
        <f>K247</f>
        <v>0</v>
      </c>
      <c r="L246" s="84">
        <f>L247</f>
        <v>0</v>
      </c>
    </row>
    <row r="247" spans="1:12" ht="14.25" customHeight="1" hidden="1" collapsed="1">
      <c r="A247" s="89">
        <v>3</v>
      </c>
      <c r="B247" s="87">
        <v>2</v>
      </c>
      <c r="C247" s="87">
        <v>1</v>
      </c>
      <c r="D247" s="87">
        <v>4</v>
      </c>
      <c r="E247" s="87">
        <v>1</v>
      </c>
      <c r="F247" s="90"/>
      <c r="G247" s="88" t="s">
        <v>189</v>
      </c>
      <c r="H247" s="82">
        <v>220</v>
      </c>
      <c r="I247" s="105">
        <f>SUM(I248:I249)</f>
        <v>0</v>
      </c>
      <c r="J247" s="127">
        <f>SUM(J248:J249)</f>
        <v>0</v>
      </c>
      <c r="K247" s="106">
        <f>SUM(K248:K249)</f>
        <v>0</v>
      </c>
      <c r="L247" s="106">
        <f>SUM(L248:L249)</f>
        <v>0</v>
      </c>
    </row>
    <row r="248" spans="1:12" ht="25.5" customHeight="1" hidden="1" collapsed="1">
      <c r="A248" s="94">
        <v>3</v>
      </c>
      <c r="B248" s="95">
        <v>2</v>
      </c>
      <c r="C248" s="95">
        <v>1</v>
      </c>
      <c r="D248" s="95">
        <v>4</v>
      </c>
      <c r="E248" s="95">
        <v>1</v>
      </c>
      <c r="F248" s="97">
        <v>1</v>
      </c>
      <c r="G248" s="96" t="s">
        <v>190</v>
      </c>
      <c r="H248" s="82">
        <v>221</v>
      </c>
      <c r="I248" s="102">
        <v>0</v>
      </c>
      <c r="J248" s="102">
        <v>0</v>
      </c>
      <c r="K248" s="102">
        <v>0</v>
      </c>
      <c r="L248" s="102">
        <v>0</v>
      </c>
    </row>
    <row r="249" spans="1:12" ht="18.75" customHeight="1" hidden="1" collapsed="1">
      <c r="A249" s="94">
        <v>3</v>
      </c>
      <c r="B249" s="95">
        <v>2</v>
      </c>
      <c r="C249" s="95">
        <v>1</v>
      </c>
      <c r="D249" s="95">
        <v>4</v>
      </c>
      <c r="E249" s="95">
        <v>1</v>
      </c>
      <c r="F249" s="97">
        <v>2</v>
      </c>
      <c r="G249" s="96" t="s">
        <v>191</v>
      </c>
      <c r="H249" s="82">
        <v>222</v>
      </c>
      <c r="I249" s="102">
        <v>0</v>
      </c>
      <c r="J249" s="102">
        <v>0</v>
      </c>
      <c r="K249" s="102">
        <v>0</v>
      </c>
      <c r="L249" s="102">
        <v>0</v>
      </c>
    </row>
    <row r="250" spans="1:12" ht="15" hidden="1" collapsed="1">
      <c r="A250" s="94">
        <v>3</v>
      </c>
      <c r="B250" s="95">
        <v>2</v>
      </c>
      <c r="C250" s="95">
        <v>1</v>
      </c>
      <c r="D250" s="95">
        <v>5</v>
      </c>
      <c r="E250" s="95"/>
      <c r="F250" s="97"/>
      <c r="G250" s="96" t="s">
        <v>192</v>
      </c>
      <c r="H250" s="82">
        <v>223</v>
      </c>
      <c r="I250" s="83">
        <f aca="true" t="shared" si="24" ref="I250:L251">I251</f>
        <v>0</v>
      </c>
      <c r="J250" s="125">
        <f t="shared" si="24"/>
        <v>0</v>
      </c>
      <c r="K250" s="84">
        <f t="shared" si="24"/>
        <v>0</v>
      </c>
      <c r="L250" s="84">
        <f t="shared" si="24"/>
        <v>0</v>
      </c>
    </row>
    <row r="251" spans="1:12" ht="16.5" customHeight="1" hidden="1" collapsed="1">
      <c r="A251" s="94">
        <v>3</v>
      </c>
      <c r="B251" s="95">
        <v>2</v>
      </c>
      <c r="C251" s="95">
        <v>1</v>
      </c>
      <c r="D251" s="95">
        <v>5</v>
      </c>
      <c r="E251" s="95">
        <v>1</v>
      </c>
      <c r="F251" s="97"/>
      <c r="G251" s="96" t="s">
        <v>192</v>
      </c>
      <c r="H251" s="82">
        <v>224</v>
      </c>
      <c r="I251" s="84">
        <f t="shared" si="24"/>
        <v>0</v>
      </c>
      <c r="J251" s="125">
        <f t="shared" si="24"/>
        <v>0</v>
      </c>
      <c r="K251" s="84">
        <f t="shared" si="24"/>
        <v>0</v>
      </c>
      <c r="L251" s="84">
        <f t="shared" si="24"/>
        <v>0</v>
      </c>
    </row>
    <row r="252" spans="1:12" ht="15" hidden="1" collapsed="1">
      <c r="A252" s="116">
        <v>3</v>
      </c>
      <c r="B252" s="117">
        <v>2</v>
      </c>
      <c r="C252" s="117">
        <v>1</v>
      </c>
      <c r="D252" s="117">
        <v>5</v>
      </c>
      <c r="E252" s="117">
        <v>1</v>
      </c>
      <c r="F252" s="118">
        <v>1</v>
      </c>
      <c r="G252" s="96" t="s">
        <v>192</v>
      </c>
      <c r="H252" s="82">
        <v>225</v>
      </c>
      <c r="I252" s="146">
        <v>0</v>
      </c>
      <c r="J252" s="146">
        <v>0</v>
      </c>
      <c r="K252" s="146">
        <v>0</v>
      </c>
      <c r="L252" s="146">
        <v>0</v>
      </c>
    </row>
    <row r="253" spans="1:12" ht="15" hidden="1" collapsed="1">
      <c r="A253" s="94">
        <v>3</v>
      </c>
      <c r="B253" s="95">
        <v>2</v>
      </c>
      <c r="C253" s="95">
        <v>1</v>
      </c>
      <c r="D253" s="95">
        <v>6</v>
      </c>
      <c r="E253" s="95"/>
      <c r="F253" s="97"/>
      <c r="G253" s="96" t="s">
        <v>193</v>
      </c>
      <c r="H253" s="82">
        <v>226</v>
      </c>
      <c r="I253" s="83">
        <f aca="true" t="shared" si="25" ref="I253:L254">I254</f>
        <v>0</v>
      </c>
      <c r="J253" s="125">
        <f t="shared" si="25"/>
        <v>0</v>
      </c>
      <c r="K253" s="84">
        <f t="shared" si="25"/>
        <v>0</v>
      </c>
      <c r="L253" s="84">
        <f t="shared" si="25"/>
        <v>0</v>
      </c>
    </row>
    <row r="254" spans="1:12" ht="15" hidden="1" collapsed="1">
      <c r="A254" s="94">
        <v>3</v>
      </c>
      <c r="B254" s="94">
        <v>2</v>
      </c>
      <c r="C254" s="95">
        <v>1</v>
      </c>
      <c r="D254" s="95">
        <v>6</v>
      </c>
      <c r="E254" s="95">
        <v>1</v>
      </c>
      <c r="F254" s="97"/>
      <c r="G254" s="96" t="s">
        <v>193</v>
      </c>
      <c r="H254" s="82">
        <v>227</v>
      </c>
      <c r="I254" s="83">
        <f t="shared" si="25"/>
        <v>0</v>
      </c>
      <c r="J254" s="125">
        <f t="shared" si="25"/>
        <v>0</v>
      </c>
      <c r="K254" s="84">
        <f t="shared" si="25"/>
        <v>0</v>
      </c>
      <c r="L254" s="84">
        <f t="shared" si="25"/>
        <v>0</v>
      </c>
    </row>
    <row r="255" spans="1:12" ht="15.75" customHeight="1" hidden="1" collapsed="1">
      <c r="A255" s="89">
        <v>3</v>
      </c>
      <c r="B255" s="89">
        <v>2</v>
      </c>
      <c r="C255" s="95">
        <v>1</v>
      </c>
      <c r="D255" s="95">
        <v>6</v>
      </c>
      <c r="E255" s="95">
        <v>1</v>
      </c>
      <c r="F255" s="97">
        <v>1</v>
      </c>
      <c r="G255" s="96" t="s">
        <v>193</v>
      </c>
      <c r="H255" s="82">
        <v>228</v>
      </c>
      <c r="I255" s="146">
        <v>0</v>
      </c>
      <c r="J255" s="146">
        <v>0</v>
      </c>
      <c r="K255" s="146">
        <v>0</v>
      </c>
      <c r="L255" s="146">
        <v>0</v>
      </c>
    </row>
    <row r="256" spans="1:12" ht="13.5" customHeight="1" hidden="1" collapsed="1">
      <c r="A256" s="94">
        <v>3</v>
      </c>
      <c r="B256" s="94">
        <v>2</v>
      </c>
      <c r="C256" s="95">
        <v>1</v>
      </c>
      <c r="D256" s="95">
        <v>7</v>
      </c>
      <c r="E256" s="95"/>
      <c r="F256" s="97"/>
      <c r="G256" s="96" t="s">
        <v>194</v>
      </c>
      <c r="H256" s="82">
        <v>229</v>
      </c>
      <c r="I256" s="83">
        <f>I257</f>
        <v>0</v>
      </c>
      <c r="J256" s="125">
        <f>J257</f>
        <v>0</v>
      </c>
      <c r="K256" s="84">
        <f>K257</f>
        <v>0</v>
      </c>
      <c r="L256" s="84">
        <f>L257</f>
        <v>0</v>
      </c>
    </row>
    <row r="257" spans="1:12" ht="15" hidden="1" collapsed="1">
      <c r="A257" s="94">
        <v>3</v>
      </c>
      <c r="B257" s="95">
        <v>2</v>
      </c>
      <c r="C257" s="95">
        <v>1</v>
      </c>
      <c r="D257" s="95">
        <v>7</v>
      </c>
      <c r="E257" s="95">
        <v>1</v>
      </c>
      <c r="F257" s="97"/>
      <c r="G257" s="96" t="s">
        <v>194</v>
      </c>
      <c r="H257" s="82">
        <v>230</v>
      </c>
      <c r="I257" s="83">
        <f>I258+I259</f>
        <v>0</v>
      </c>
      <c r="J257" s="83">
        <f>J258+J259</f>
        <v>0</v>
      </c>
      <c r="K257" s="83">
        <f>K258+K259</f>
        <v>0</v>
      </c>
      <c r="L257" s="83">
        <f>L258+L259</f>
        <v>0</v>
      </c>
    </row>
    <row r="258" spans="1:12" ht="27" customHeight="1" hidden="1" collapsed="1">
      <c r="A258" s="94">
        <v>3</v>
      </c>
      <c r="B258" s="95">
        <v>2</v>
      </c>
      <c r="C258" s="95">
        <v>1</v>
      </c>
      <c r="D258" s="95">
        <v>7</v>
      </c>
      <c r="E258" s="95">
        <v>1</v>
      </c>
      <c r="F258" s="97">
        <v>1</v>
      </c>
      <c r="G258" s="96" t="s">
        <v>195</v>
      </c>
      <c r="H258" s="82">
        <v>231</v>
      </c>
      <c r="I258" s="101">
        <v>0</v>
      </c>
      <c r="J258" s="102">
        <v>0</v>
      </c>
      <c r="K258" s="102">
        <v>0</v>
      </c>
      <c r="L258" s="102">
        <v>0</v>
      </c>
    </row>
    <row r="259" spans="1:12" ht="24.75" customHeight="1" hidden="1" collapsed="1">
      <c r="A259" s="94">
        <v>3</v>
      </c>
      <c r="B259" s="95">
        <v>2</v>
      </c>
      <c r="C259" s="95">
        <v>1</v>
      </c>
      <c r="D259" s="95">
        <v>7</v>
      </c>
      <c r="E259" s="95">
        <v>1</v>
      </c>
      <c r="F259" s="97">
        <v>2</v>
      </c>
      <c r="G259" s="96" t="s">
        <v>196</v>
      </c>
      <c r="H259" s="82">
        <v>232</v>
      </c>
      <c r="I259" s="102">
        <v>0</v>
      </c>
      <c r="J259" s="102">
        <v>0</v>
      </c>
      <c r="K259" s="102">
        <v>0</v>
      </c>
      <c r="L259" s="102">
        <v>0</v>
      </c>
    </row>
    <row r="260" spans="1:12" ht="38.25" customHeight="1" hidden="1" collapsed="1">
      <c r="A260" s="94">
        <v>3</v>
      </c>
      <c r="B260" s="95">
        <v>2</v>
      </c>
      <c r="C260" s="95">
        <v>2</v>
      </c>
      <c r="D260" s="153"/>
      <c r="E260" s="153"/>
      <c r="F260" s="154"/>
      <c r="G260" s="96" t="s">
        <v>197</v>
      </c>
      <c r="H260" s="82">
        <v>233</v>
      </c>
      <c r="I260" s="83">
        <f>SUM(I261+I270+I274+I278+I282+I285+I288)</f>
        <v>0</v>
      </c>
      <c r="J260" s="125">
        <f>SUM(J261+J270+J274+J278+J282+J285+J288)</f>
        <v>0</v>
      </c>
      <c r="K260" s="84">
        <f>SUM(K261+K270+K274+K278+K282+K285+K288)</f>
        <v>0</v>
      </c>
      <c r="L260" s="84">
        <f>SUM(L261+L270+L274+L278+L282+L285+L288)</f>
        <v>0</v>
      </c>
    </row>
    <row r="261" spans="1:12" ht="15" hidden="1" collapsed="1">
      <c r="A261" s="94">
        <v>3</v>
      </c>
      <c r="B261" s="95">
        <v>2</v>
      </c>
      <c r="C261" s="95">
        <v>2</v>
      </c>
      <c r="D261" s="95">
        <v>1</v>
      </c>
      <c r="E261" s="95"/>
      <c r="F261" s="97"/>
      <c r="G261" s="96" t="s">
        <v>198</v>
      </c>
      <c r="H261" s="82">
        <v>234</v>
      </c>
      <c r="I261" s="83">
        <f>I262</f>
        <v>0</v>
      </c>
      <c r="J261" s="83">
        <f>J262</f>
        <v>0</v>
      </c>
      <c r="K261" s="83">
        <f>K262</f>
        <v>0</v>
      </c>
      <c r="L261" s="83">
        <f>L262</f>
        <v>0</v>
      </c>
    </row>
    <row r="262" spans="1:12" ht="15" hidden="1" collapsed="1">
      <c r="A262" s="99">
        <v>3</v>
      </c>
      <c r="B262" s="94">
        <v>2</v>
      </c>
      <c r="C262" s="95">
        <v>2</v>
      </c>
      <c r="D262" s="95">
        <v>1</v>
      </c>
      <c r="E262" s="95">
        <v>1</v>
      </c>
      <c r="F262" s="97"/>
      <c r="G262" s="96" t="s">
        <v>176</v>
      </c>
      <c r="H262" s="82">
        <v>235</v>
      </c>
      <c r="I262" s="83">
        <f>SUM(I263)</f>
        <v>0</v>
      </c>
      <c r="J262" s="83">
        <f>SUM(J263)</f>
        <v>0</v>
      </c>
      <c r="K262" s="83">
        <f>SUM(K263)</f>
        <v>0</v>
      </c>
      <c r="L262" s="83">
        <f>SUM(L263)</f>
        <v>0</v>
      </c>
    </row>
    <row r="263" spans="1:12" ht="15" hidden="1" collapsed="1">
      <c r="A263" s="99">
        <v>3</v>
      </c>
      <c r="B263" s="94">
        <v>2</v>
      </c>
      <c r="C263" s="95">
        <v>2</v>
      </c>
      <c r="D263" s="95">
        <v>1</v>
      </c>
      <c r="E263" s="95">
        <v>1</v>
      </c>
      <c r="F263" s="97">
        <v>1</v>
      </c>
      <c r="G263" s="96" t="s">
        <v>176</v>
      </c>
      <c r="H263" s="82">
        <v>236</v>
      </c>
      <c r="I263" s="102">
        <v>0</v>
      </c>
      <c r="J263" s="102">
        <v>0</v>
      </c>
      <c r="K263" s="102">
        <v>0</v>
      </c>
      <c r="L263" s="102">
        <v>0</v>
      </c>
    </row>
    <row r="264" spans="1:12" ht="15" customHeight="1" hidden="1" collapsed="1">
      <c r="A264" s="99">
        <v>3</v>
      </c>
      <c r="B264" s="94">
        <v>2</v>
      </c>
      <c r="C264" s="95">
        <v>2</v>
      </c>
      <c r="D264" s="95">
        <v>1</v>
      </c>
      <c r="E264" s="95">
        <v>2</v>
      </c>
      <c r="F264" s="97"/>
      <c r="G264" s="96" t="s">
        <v>199</v>
      </c>
      <c r="H264" s="82">
        <v>237</v>
      </c>
      <c r="I264" s="83">
        <f>SUM(I265:I266)</f>
        <v>0</v>
      </c>
      <c r="J264" s="83">
        <f>SUM(J265:J266)</f>
        <v>0</v>
      </c>
      <c r="K264" s="83">
        <f>SUM(K265:K266)</f>
        <v>0</v>
      </c>
      <c r="L264" s="83">
        <f>SUM(L265:L266)</f>
        <v>0</v>
      </c>
    </row>
    <row r="265" spans="1:12" ht="15" customHeight="1" hidden="1" collapsed="1">
      <c r="A265" s="99">
        <v>3</v>
      </c>
      <c r="B265" s="94">
        <v>2</v>
      </c>
      <c r="C265" s="95">
        <v>2</v>
      </c>
      <c r="D265" s="95">
        <v>1</v>
      </c>
      <c r="E265" s="95">
        <v>2</v>
      </c>
      <c r="F265" s="97">
        <v>1</v>
      </c>
      <c r="G265" s="96" t="s">
        <v>178</v>
      </c>
      <c r="H265" s="82">
        <v>238</v>
      </c>
      <c r="I265" s="102">
        <v>0</v>
      </c>
      <c r="J265" s="101">
        <v>0</v>
      </c>
      <c r="K265" s="102">
        <v>0</v>
      </c>
      <c r="L265" s="102">
        <v>0</v>
      </c>
    </row>
    <row r="266" spans="1:12" ht="15" customHeight="1" hidden="1" collapsed="1">
      <c r="A266" s="99">
        <v>3</v>
      </c>
      <c r="B266" s="94">
        <v>2</v>
      </c>
      <c r="C266" s="95">
        <v>2</v>
      </c>
      <c r="D266" s="95">
        <v>1</v>
      </c>
      <c r="E266" s="95">
        <v>2</v>
      </c>
      <c r="F266" s="97">
        <v>2</v>
      </c>
      <c r="G266" s="96" t="s">
        <v>179</v>
      </c>
      <c r="H266" s="82">
        <v>239</v>
      </c>
      <c r="I266" s="102">
        <v>0</v>
      </c>
      <c r="J266" s="101">
        <v>0</v>
      </c>
      <c r="K266" s="102">
        <v>0</v>
      </c>
      <c r="L266" s="102">
        <v>0</v>
      </c>
    </row>
    <row r="267" spans="1:12" ht="15" customHeight="1" hidden="1" collapsed="1">
      <c r="A267" s="99">
        <v>3</v>
      </c>
      <c r="B267" s="94">
        <v>2</v>
      </c>
      <c r="C267" s="95">
        <v>2</v>
      </c>
      <c r="D267" s="95">
        <v>1</v>
      </c>
      <c r="E267" s="95">
        <v>3</v>
      </c>
      <c r="F267" s="97"/>
      <c r="G267" s="96" t="s">
        <v>180</v>
      </c>
      <c r="H267" s="82">
        <v>240</v>
      </c>
      <c r="I267" s="83">
        <f>SUM(I268:I269)</f>
        <v>0</v>
      </c>
      <c r="J267" s="83">
        <f>SUM(J268:J269)</f>
        <v>0</v>
      </c>
      <c r="K267" s="83">
        <f>SUM(K268:K269)</f>
        <v>0</v>
      </c>
      <c r="L267" s="83">
        <f>SUM(L268:L269)</f>
        <v>0</v>
      </c>
    </row>
    <row r="268" spans="1:12" ht="15" customHeight="1" hidden="1" collapsed="1">
      <c r="A268" s="99">
        <v>3</v>
      </c>
      <c r="B268" s="94">
        <v>2</v>
      </c>
      <c r="C268" s="95">
        <v>2</v>
      </c>
      <c r="D268" s="95">
        <v>1</v>
      </c>
      <c r="E268" s="95">
        <v>3</v>
      </c>
      <c r="F268" s="97">
        <v>1</v>
      </c>
      <c r="G268" s="96" t="s">
        <v>181</v>
      </c>
      <c r="H268" s="82">
        <v>241</v>
      </c>
      <c r="I268" s="102">
        <v>0</v>
      </c>
      <c r="J268" s="101">
        <v>0</v>
      </c>
      <c r="K268" s="102">
        <v>0</v>
      </c>
      <c r="L268" s="102">
        <v>0</v>
      </c>
    </row>
    <row r="269" spans="1:12" ht="15" customHeight="1" hidden="1" collapsed="1">
      <c r="A269" s="99">
        <v>3</v>
      </c>
      <c r="B269" s="94">
        <v>2</v>
      </c>
      <c r="C269" s="95">
        <v>2</v>
      </c>
      <c r="D269" s="95">
        <v>1</v>
      </c>
      <c r="E269" s="95">
        <v>3</v>
      </c>
      <c r="F269" s="97">
        <v>2</v>
      </c>
      <c r="G269" s="96" t="s">
        <v>200</v>
      </c>
      <c r="H269" s="82">
        <v>242</v>
      </c>
      <c r="I269" s="102">
        <v>0</v>
      </c>
      <c r="J269" s="101">
        <v>0</v>
      </c>
      <c r="K269" s="102">
        <v>0</v>
      </c>
      <c r="L269" s="102">
        <v>0</v>
      </c>
    </row>
    <row r="270" spans="1:12" ht="25.5" customHeight="1" hidden="1" collapsed="1">
      <c r="A270" s="99">
        <v>3</v>
      </c>
      <c r="B270" s="94">
        <v>2</v>
      </c>
      <c r="C270" s="95">
        <v>2</v>
      </c>
      <c r="D270" s="95">
        <v>2</v>
      </c>
      <c r="E270" s="95"/>
      <c r="F270" s="97"/>
      <c r="G270" s="96" t="s">
        <v>201</v>
      </c>
      <c r="H270" s="82">
        <v>243</v>
      </c>
      <c r="I270" s="83">
        <f>I271</f>
        <v>0</v>
      </c>
      <c r="J270" s="84">
        <f>J271</f>
        <v>0</v>
      </c>
      <c r="K270" s="83">
        <f>K271</f>
        <v>0</v>
      </c>
      <c r="L270" s="84">
        <f>L271</f>
        <v>0</v>
      </c>
    </row>
    <row r="271" spans="1:12" ht="20.25" customHeight="1" hidden="1" collapsed="1">
      <c r="A271" s="94">
        <v>3</v>
      </c>
      <c r="B271" s="95">
        <v>2</v>
      </c>
      <c r="C271" s="87">
        <v>2</v>
      </c>
      <c r="D271" s="87">
        <v>2</v>
      </c>
      <c r="E271" s="87">
        <v>1</v>
      </c>
      <c r="F271" s="90"/>
      <c r="G271" s="96" t="s">
        <v>201</v>
      </c>
      <c r="H271" s="82">
        <v>244</v>
      </c>
      <c r="I271" s="105">
        <f>SUM(I272:I273)</f>
        <v>0</v>
      </c>
      <c r="J271" s="127">
        <f>SUM(J272:J273)</f>
        <v>0</v>
      </c>
      <c r="K271" s="106">
        <f>SUM(K272:K273)</f>
        <v>0</v>
      </c>
      <c r="L271" s="106">
        <f>SUM(L272:L273)</f>
        <v>0</v>
      </c>
    </row>
    <row r="272" spans="1:12" ht="25.5" customHeight="1" hidden="1" collapsed="1">
      <c r="A272" s="94">
        <v>3</v>
      </c>
      <c r="B272" s="95">
        <v>2</v>
      </c>
      <c r="C272" s="95">
        <v>2</v>
      </c>
      <c r="D272" s="95">
        <v>2</v>
      </c>
      <c r="E272" s="95">
        <v>1</v>
      </c>
      <c r="F272" s="97">
        <v>1</v>
      </c>
      <c r="G272" s="96" t="s">
        <v>202</v>
      </c>
      <c r="H272" s="82">
        <v>245</v>
      </c>
      <c r="I272" s="102">
        <v>0</v>
      </c>
      <c r="J272" s="102">
        <v>0</v>
      </c>
      <c r="K272" s="102">
        <v>0</v>
      </c>
      <c r="L272" s="102">
        <v>0</v>
      </c>
    </row>
    <row r="273" spans="1:12" ht="25.5" customHeight="1" hidden="1" collapsed="1">
      <c r="A273" s="94">
        <v>3</v>
      </c>
      <c r="B273" s="95">
        <v>2</v>
      </c>
      <c r="C273" s="95">
        <v>2</v>
      </c>
      <c r="D273" s="95">
        <v>2</v>
      </c>
      <c r="E273" s="95">
        <v>1</v>
      </c>
      <c r="F273" s="97">
        <v>2</v>
      </c>
      <c r="G273" s="99" t="s">
        <v>203</v>
      </c>
      <c r="H273" s="82">
        <v>246</v>
      </c>
      <c r="I273" s="102">
        <v>0</v>
      </c>
      <c r="J273" s="102">
        <v>0</v>
      </c>
      <c r="K273" s="102">
        <v>0</v>
      </c>
      <c r="L273" s="102">
        <v>0</v>
      </c>
    </row>
    <row r="274" spans="1:12" ht="25.5" customHeight="1" hidden="1" collapsed="1">
      <c r="A274" s="94">
        <v>3</v>
      </c>
      <c r="B274" s="95">
        <v>2</v>
      </c>
      <c r="C274" s="95">
        <v>2</v>
      </c>
      <c r="D274" s="95">
        <v>3</v>
      </c>
      <c r="E274" s="95"/>
      <c r="F274" s="97"/>
      <c r="G274" s="96" t="s">
        <v>204</v>
      </c>
      <c r="H274" s="82">
        <v>247</v>
      </c>
      <c r="I274" s="83">
        <f>I275</f>
        <v>0</v>
      </c>
      <c r="J274" s="125">
        <f>J275</f>
        <v>0</v>
      </c>
      <c r="K274" s="84">
        <f>K275</f>
        <v>0</v>
      </c>
      <c r="L274" s="84">
        <f>L275</f>
        <v>0</v>
      </c>
    </row>
    <row r="275" spans="1:12" ht="30" customHeight="1" hidden="1" collapsed="1">
      <c r="A275" s="89">
        <v>3</v>
      </c>
      <c r="B275" s="95">
        <v>2</v>
      </c>
      <c r="C275" s="95">
        <v>2</v>
      </c>
      <c r="D275" s="95">
        <v>3</v>
      </c>
      <c r="E275" s="95">
        <v>1</v>
      </c>
      <c r="F275" s="97"/>
      <c r="G275" s="96" t="s">
        <v>204</v>
      </c>
      <c r="H275" s="82">
        <v>248</v>
      </c>
      <c r="I275" s="83">
        <f>I276+I277</f>
        <v>0</v>
      </c>
      <c r="J275" s="83">
        <f>J276+J277</f>
        <v>0</v>
      </c>
      <c r="K275" s="83">
        <f>K276+K277</f>
        <v>0</v>
      </c>
      <c r="L275" s="83">
        <f>L276+L277</f>
        <v>0</v>
      </c>
    </row>
    <row r="276" spans="1:12" ht="31.5" customHeight="1" hidden="1" collapsed="1">
      <c r="A276" s="89">
        <v>3</v>
      </c>
      <c r="B276" s="95">
        <v>2</v>
      </c>
      <c r="C276" s="95">
        <v>2</v>
      </c>
      <c r="D276" s="95">
        <v>3</v>
      </c>
      <c r="E276" s="95">
        <v>1</v>
      </c>
      <c r="F276" s="97">
        <v>1</v>
      </c>
      <c r="G276" s="96" t="s">
        <v>205</v>
      </c>
      <c r="H276" s="82">
        <v>249</v>
      </c>
      <c r="I276" s="102">
        <v>0</v>
      </c>
      <c r="J276" s="102">
        <v>0</v>
      </c>
      <c r="K276" s="102">
        <v>0</v>
      </c>
      <c r="L276" s="102">
        <v>0</v>
      </c>
    </row>
    <row r="277" spans="1:12" ht="25.5" customHeight="1" hidden="1" collapsed="1">
      <c r="A277" s="89">
        <v>3</v>
      </c>
      <c r="B277" s="95">
        <v>2</v>
      </c>
      <c r="C277" s="95">
        <v>2</v>
      </c>
      <c r="D277" s="95">
        <v>3</v>
      </c>
      <c r="E277" s="95">
        <v>1</v>
      </c>
      <c r="F277" s="97">
        <v>2</v>
      </c>
      <c r="G277" s="96" t="s">
        <v>206</v>
      </c>
      <c r="H277" s="82">
        <v>250</v>
      </c>
      <c r="I277" s="102">
        <v>0</v>
      </c>
      <c r="J277" s="102">
        <v>0</v>
      </c>
      <c r="K277" s="102">
        <v>0</v>
      </c>
      <c r="L277" s="102">
        <v>0</v>
      </c>
    </row>
    <row r="278" spans="1:12" ht="22.5" customHeight="1" hidden="1" collapsed="1">
      <c r="A278" s="94">
        <v>3</v>
      </c>
      <c r="B278" s="95">
        <v>2</v>
      </c>
      <c r="C278" s="95">
        <v>2</v>
      </c>
      <c r="D278" s="95">
        <v>4</v>
      </c>
      <c r="E278" s="95"/>
      <c r="F278" s="97"/>
      <c r="G278" s="96" t="s">
        <v>207</v>
      </c>
      <c r="H278" s="82">
        <v>251</v>
      </c>
      <c r="I278" s="83">
        <f>I279</f>
        <v>0</v>
      </c>
      <c r="J278" s="125">
        <f>J279</f>
        <v>0</v>
      </c>
      <c r="K278" s="84">
        <f>K279</f>
        <v>0</v>
      </c>
      <c r="L278" s="84">
        <f>L279</f>
        <v>0</v>
      </c>
    </row>
    <row r="279" spans="1:12" ht="15" hidden="1" collapsed="1">
      <c r="A279" s="94">
        <v>3</v>
      </c>
      <c r="B279" s="95">
        <v>2</v>
      </c>
      <c r="C279" s="95">
        <v>2</v>
      </c>
      <c r="D279" s="95">
        <v>4</v>
      </c>
      <c r="E279" s="95">
        <v>1</v>
      </c>
      <c r="F279" s="97"/>
      <c r="G279" s="96" t="s">
        <v>207</v>
      </c>
      <c r="H279" s="82">
        <v>252</v>
      </c>
      <c r="I279" s="83">
        <f>SUM(I280:I281)</f>
        <v>0</v>
      </c>
      <c r="J279" s="125">
        <f>SUM(J280:J281)</f>
        <v>0</v>
      </c>
      <c r="K279" s="84">
        <f>SUM(K280:K281)</f>
        <v>0</v>
      </c>
      <c r="L279" s="84">
        <f>SUM(L280:L281)</f>
        <v>0</v>
      </c>
    </row>
    <row r="280" spans="1:12" ht="30.75" customHeight="1" hidden="1" collapsed="1">
      <c r="A280" s="94">
        <v>3</v>
      </c>
      <c r="B280" s="95">
        <v>2</v>
      </c>
      <c r="C280" s="95">
        <v>2</v>
      </c>
      <c r="D280" s="95">
        <v>4</v>
      </c>
      <c r="E280" s="95">
        <v>1</v>
      </c>
      <c r="F280" s="97">
        <v>1</v>
      </c>
      <c r="G280" s="96" t="s">
        <v>208</v>
      </c>
      <c r="H280" s="82">
        <v>253</v>
      </c>
      <c r="I280" s="102">
        <v>0</v>
      </c>
      <c r="J280" s="102">
        <v>0</v>
      </c>
      <c r="K280" s="102">
        <v>0</v>
      </c>
      <c r="L280" s="102">
        <v>0</v>
      </c>
    </row>
    <row r="281" spans="1:12" ht="27.75" customHeight="1" hidden="1" collapsed="1">
      <c r="A281" s="89">
        <v>3</v>
      </c>
      <c r="B281" s="87">
        <v>2</v>
      </c>
      <c r="C281" s="87">
        <v>2</v>
      </c>
      <c r="D281" s="87">
        <v>4</v>
      </c>
      <c r="E281" s="87">
        <v>1</v>
      </c>
      <c r="F281" s="90">
        <v>2</v>
      </c>
      <c r="G281" s="99" t="s">
        <v>209</v>
      </c>
      <c r="H281" s="82">
        <v>254</v>
      </c>
      <c r="I281" s="102">
        <v>0</v>
      </c>
      <c r="J281" s="102">
        <v>0</v>
      </c>
      <c r="K281" s="102">
        <v>0</v>
      </c>
      <c r="L281" s="102">
        <v>0</v>
      </c>
    </row>
    <row r="282" spans="1:12" ht="14.25" customHeight="1" hidden="1" collapsed="1">
      <c r="A282" s="94">
        <v>3</v>
      </c>
      <c r="B282" s="95">
        <v>2</v>
      </c>
      <c r="C282" s="95">
        <v>2</v>
      </c>
      <c r="D282" s="95">
        <v>5</v>
      </c>
      <c r="E282" s="95"/>
      <c r="F282" s="97"/>
      <c r="G282" s="96" t="s">
        <v>210</v>
      </c>
      <c r="H282" s="82">
        <v>255</v>
      </c>
      <c r="I282" s="83">
        <f aca="true" t="shared" si="26" ref="I282:L283">I283</f>
        <v>0</v>
      </c>
      <c r="J282" s="125">
        <f t="shared" si="26"/>
        <v>0</v>
      </c>
      <c r="K282" s="84">
        <f t="shared" si="26"/>
        <v>0</v>
      </c>
      <c r="L282" s="84">
        <f t="shared" si="26"/>
        <v>0</v>
      </c>
    </row>
    <row r="283" spans="1:12" ht="15.75" customHeight="1" hidden="1" collapsed="1">
      <c r="A283" s="94">
        <v>3</v>
      </c>
      <c r="B283" s="95">
        <v>2</v>
      </c>
      <c r="C283" s="95">
        <v>2</v>
      </c>
      <c r="D283" s="95">
        <v>5</v>
      </c>
      <c r="E283" s="95">
        <v>1</v>
      </c>
      <c r="F283" s="97"/>
      <c r="G283" s="96" t="s">
        <v>210</v>
      </c>
      <c r="H283" s="82">
        <v>256</v>
      </c>
      <c r="I283" s="83">
        <f t="shared" si="26"/>
        <v>0</v>
      </c>
      <c r="J283" s="125">
        <f t="shared" si="26"/>
        <v>0</v>
      </c>
      <c r="K283" s="84">
        <f t="shared" si="26"/>
        <v>0</v>
      </c>
      <c r="L283" s="84">
        <f t="shared" si="26"/>
        <v>0</v>
      </c>
    </row>
    <row r="284" spans="1:12" ht="15.75" customHeight="1" hidden="1" collapsed="1">
      <c r="A284" s="94">
        <v>3</v>
      </c>
      <c r="B284" s="95">
        <v>2</v>
      </c>
      <c r="C284" s="95">
        <v>2</v>
      </c>
      <c r="D284" s="95">
        <v>5</v>
      </c>
      <c r="E284" s="95">
        <v>1</v>
      </c>
      <c r="F284" s="97">
        <v>1</v>
      </c>
      <c r="G284" s="96" t="s">
        <v>210</v>
      </c>
      <c r="H284" s="82">
        <v>257</v>
      </c>
      <c r="I284" s="102">
        <v>0</v>
      </c>
      <c r="J284" s="102">
        <v>0</v>
      </c>
      <c r="K284" s="102">
        <v>0</v>
      </c>
      <c r="L284" s="102">
        <v>0</v>
      </c>
    </row>
    <row r="285" spans="1:12" ht="14.25" customHeight="1" hidden="1" collapsed="1">
      <c r="A285" s="94">
        <v>3</v>
      </c>
      <c r="B285" s="95">
        <v>2</v>
      </c>
      <c r="C285" s="95">
        <v>2</v>
      </c>
      <c r="D285" s="95">
        <v>6</v>
      </c>
      <c r="E285" s="95"/>
      <c r="F285" s="97"/>
      <c r="G285" s="96" t="s">
        <v>193</v>
      </c>
      <c r="H285" s="82">
        <v>258</v>
      </c>
      <c r="I285" s="83">
        <f aca="true" t="shared" si="27" ref="I285:L286">I286</f>
        <v>0</v>
      </c>
      <c r="J285" s="155">
        <f t="shared" si="27"/>
        <v>0</v>
      </c>
      <c r="K285" s="84">
        <f t="shared" si="27"/>
        <v>0</v>
      </c>
      <c r="L285" s="84">
        <f t="shared" si="27"/>
        <v>0</v>
      </c>
    </row>
    <row r="286" spans="1:12" ht="15" customHeight="1" hidden="1" collapsed="1">
      <c r="A286" s="94">
        <v>3</v>
      </c>
      <c r="B286" s="95">
        <v>2</v>
      </c>
      <c r="C286" s="95">
        <v>2</v>
      </c>
      <c r="D286" s="95">
        <v>6</v>
      </c>
      <c r="E286" s="95">
        <v>1</v>
      </c>
      <c r="F286" s="97"/>
      <c r="G286" s="96" t="s">
        <v>193</v>
      </c>
      <c r="H286" s="82">
        <v>259</v>
      </c>
      <c r="I286" s="83">
        <f t="shared" si="27"/>
        <v>0</v>
      </c>
      <c r="J286" s="155">
        <f t="shared" si="27"/>
        <v>0</v>
      </c>
      <c r="K286" s="84">
        <f t="shared" si="27"/>
        <v>0</v>
      </c>
      <c r="L286" s="84">
        <f t="shared" si="27"/>
        <v>0</v>
      </c>
    </row>
    <row r="287" spans="1:12" ht="15" customHeight="1" hidden="1" collapsed="1">
      <c r="A287" s="94">
        <v>3</v>
      </c>
      <c r="B287" s="117">
        <v>2</v>
      </c>
      <c r="C287" s="117">
        <v>2</v>
      </c>
      <c r="D287" s="95">
        <v>6</v>
      </c>
      <c r="E287" s="117">
        <v>1</v>
      </c>
      <c r="F287" s="118">
        <v>1</v>
      </c>
      <c r="G287" s="119" t="s">
        <v>193</v>
      </c>
      <c r="H287" s="82">
        <v>260</v>
      </c>
      <c r="I287" s="102">
        <v>0</v>
      </c>
      <c r="J287" s="102">
        <v>0</v>
      </c>
      <c r="K287" s="102">
        <v>0</v>
      </c>
      <c r="L287" s="102">
        <v>0</v>
      </c>
    </row>
    <row r="288" spans="1:12" ht="14.25" customHeight="1" hidden="1" collapsed="1">
      <c r="A288" s="99">
        <v>3</v>
      </c>
      <c r="B288" s="94">
        <v>2</v>
      </c>
      <c r="C288" s="95">
        <v>2</v>
      </c>
      <c r="D288" s="95">
        <v>7</v>
      </c>
      <c r="E288" s="95"/>
      <c r="F288" s="97"/>
      <c r="G288" s="96" t="s">
        <v>194</v>
      </c>
      <c r="H288" s="82">
        <v>261</v>
      </c>
      <c r="I288" s="83">
        <f>I289</f>
        <v>0</v>
      </c>
      <c r="J288" s="155">
        <f>J289</f>
        <v>0</v>
      </c>
      <c r="K288" s="84">
        <f>K289</f>
        <v>0</v>
      </c>
      <c r="L288" s="84">
        <f>L289</f>
        <v>0</v>
      </c>
    </row>
    <row r="289" spans="1:12" ht="15" customHeight="1" hidden="1" collapsed="1">
      <c r="A289" s="99">
        <v>3</v>
      </c>
      <c r="B289" s="94">
        <v>2</v>
      </c>
      <c r="C289" s="95">
        <v>2</v>
      </c>
      <c r="D289" s="95">
        <v>7</v>
      </c>
      <c r="E289" s="95">
        <v>1</v>
      </c>
      <c r="F289" s="97"/>
      <c r="G289" s="96" t="s">
        <v>194</v>
      </c>
      <c r="H289" s="82">
        <v>262</v>
      </c>
      <c r="I289" s="83">
        <f>I290+I291</f>
        <v>0</v>
      </c>
      <c r="J289" s="83">
        <f>J290+J291</f>
        <v>0</v>
      </c>
      <c r="K289" s="83">
        <f>K290+K291</f>
        <v>0</v>
      </c>
      <c r="L289" s="83">
        <f>L290+L291</f>
        <v>0</v>
      </c>
    </row>
    <row r="290" spans="1:12" ht="27.75" customHeight="1" hidden="1" collapsed="1">
      <c r="A290" s="99">
        <v>3</v>
      </c>
      <c r="B290" s="94">
        <v>2</v>
      </c>
      <c r="C290" s="94">
        <v>2</v>
      </c>
      <c r="D290" s="95">
        <v>7</v>
      </c>
      <c r="E290" s="95">
        <v>1</v>
      </c>
      <c r="F290" s="97">
        <v>1</v>
      </c>
      <c r="G290" s="96" t="s">
        <v>195</v>
      </c>
      <c r="H290" s="82">
        <v>263</v>
      </c>
      <c r="I290" s="102">
        <v>0</v>
      </c>
      <c r="J290" s="102">
        <v>0</v>
      </c>
      <c r="K290" s="102">
        <v>0</v>
      </c>
      <c r="L290" s="102">
        <v>0</v>
      </c>
    </row>
    <row r="291" spans="1:12" ht="25.5" customHeight="1" hidden="1" collapsed="1">
      <c r="A291" s="99">
        <v>3</v>
      </c>
      <c r="B291" s="94">
        <v>2</v>
      </c>
      <c r="C291" s="94">
        <v>2</v>
      </c>
      <c r="D291" s="95">
        <v>7</v>
      </c>
      <c r="E291" s="95">
        <v>1</v>
      </c>
      <c r="F291" s="97">
        <v>2</v>
      </c>
      <c r="G291" s="96" t="s">
        <v>196</v>
      </c>
      <c r="H291" s="82">
        <v>264</v>
      </c>
      <c r="I291" s="102">
        <v>0</v>
      </c>
      <c r="J291" s="102">
        <v>0</v>
      </c>
      <c r="K291" s="102">
        <v>0</v>
      </c>
      <c r="L291" s="102">
        <v>0</v>
      </c>
    </row>
    <row r="292" spans="1:12" ht="30" customHeight="1" hidden="1" collapsed="1">
      <c r="A292" s="103">
        <v>3</v>
      </c>
      <c r="B292" s="103">
        <v>3</v>
      </c>
      <c r="C292" s="78"/>
      <c r="D292" s="79"/>
      <c r="E292" s="79"/>
      <c r="F292" s="81"/>
      <c r="G292" s="80" t="s">
        <v>211</v>
      </c>
      <c r="H292" s="82">
        <v>265</v>
      </c>
      <c r="I292" s="83">
        <f>SUM(I293+I325)</f>
        <v>0</v>
      </c>
      <c r="J292" s="155">
        <f>SUM(J293+J325)</f>
        <v>0</v>
      </c>
      <c r="K292" s="84">
        <f>SUM(K293+K325)</f>
        <v>0</v>
      </c>
      <c r="L292" s="84">
        <f>SUM(L293+L325)</f>
        <v>0</v>
      </c>
    </row>
    <row r="293" spans="1:12" ht="40.5" customHeight="1" hidden="1" collapsed="1">
      <c r="A293" s="99">
        <v>3</v>
      </c>
      <c r="B293" s="99">
        <v>3</v>
      </c>
      <c r="C293" s="94">
        <v>1</v>
      </c>
      <c r="D293" s="95"/>
      <c r="E293" s="95"/>
      <c r="F293" s="97"/>
      <c r="G293" s="96" t="s">
        <v>212</v>
      </c>
      <c r="H293" s="82">
        <v>266</v>
      </c>
      <c r="I293" s="83">
        <f>SUM(I294+I303+I307+I311+I315+I318+I321)</f>
        <v>0</v>
      </c>
      <c r="J293" s="155">
        <f>SUM(J294+J303+J307+J311+J315+J318+J321)</f>
        <v>0</v>
      </c>
      <c r="K293" s="84">
        <f>SUM(K294+K303+K307+K311+K315+K318+K321)</f>
        <v>0</v>
      </c>
      <c r="L293" s="84">
        <f>SUM(L294+L303+L307+L311+L315+L318+L321)</f>
        <v>0</v>
      </c>
    </row>
    <row r="294" spans="1:12" ht="15" customHeight="1" hidden="1" collapsed="1">
      <c r="A294" s="99">
        <v>3</v>
      </c>
      <c r="B294" s="99">
        <v>3</v>
      </c>
      <c r="C294" s="94">
        <v>1</v>
      </c>
      <c r="D294" s="95">
        <v>1</v>
      </c>
      <c r="E294" s="95"/>
      <c r="F294" s="97"/>
      <c r="G294" s="96" t="s">
        <v>198</v>
      </c>
      <c r="H294" s="82">
        <v>267</v>
      </c>
      <c r="I294" s="83">
        <f>SUM(I295+I297+I300)</f>
        <v>0</v>
      </c>
      <c r="J294" s="83">
        <f>SUM(J295+J297+J300)</f>
        <v>0</v>
      </c>
      <c r="K294" s="83">
        <f>SUM(K295+K297+K300)</f>
        <v>0</v>
      </c>
      <c r="L294" s="83">
        <f>SUM(L295+L297+L300)</f>
        <v>0</v>
      </c>
    </row>
    <row r="295" spans="1:12" ht="12.75" customHeight="1" hidden="1" collapsed="1">
      <c r="A295" s="99">
        <v>3</v>
      </c>
      <c r="B295" s="99">
        <v>3</v>
      </c>
      <c r="C295" s="94">
        <v>1</v>
      </c>
      <c r="D295" s="95">
        <v>1</v>
      </c>
      <c r="E295" s="95">
        <v>1</v>
      </c>
      <c r="F295" s="97"/>
      <c r="G295" s="96" t="s">
        <v>176</v>
      </c>
      <c r="H295" s="82">
        <v>268</v>
      </c>
      <c r="I295" s="83">
        <f>SUM(I296:I296)</f>
        <v>0</v>
      </c>
      <c r="J295" s="155">
        <f>SUM(J296:J296)</f>
        <v>0</v>
      </c>
      <c r="K295" s="84">
        <f>SUM(K296:K296)</f>
        <v>0</v>
      </c>
      <c r="L295" s="84">
        <f>SUM(L296:L296)</f>
        <v>0</v>
      </c>
    </row>
    <row r="296" spans="1:12" ht="15" customHeight="1" hidden="1" collapsed="1">
      <c r="A296" s="99">
        <v>3</v>
      </c>
      <c r="B296" s="99">
        <v>3</v>
      </c>
      <c r="C296" s="94">
        <v>1</v>
      </c>
      <c r="D296" s="95">
        <v>1</v>
      </c>
      <c r="E296" s="95">
        <v>1</v>
      </c>
      <c r="F296" s="97">
        <v>1</v>
      </c>
      <c r="G296" s="96" t="s">
        <v>176</v>
      </c>
      <c r="H296" s="82">
        <v>269</v>
      </c>
      <c r="I296" s="102">
        <v>0</v>
      </c>
      <c r="J296" s="102">
        <v>0</v>
      </c>
      <c r="K296" s="102">
        <v>0</v>
      </c>
      <c r="L296" s="102">
        <v>0</v>
      </c>
    </row>
    <row r="297" spans="1:12" ht="14.25" customHeight="1" hidden="1" collapsed="1">
      <c r="A297" s="99">
        <v>3</v>
      </c>
      <c r="B297" s="99">
        <v>3</v>
      </c>
      <c r="C297" s="94">
        <v>1</v>
      </c>
      <c r="D297" s="95">
        <v>1</v>
      </c>
      <c r="E297" s="95">
        <v>2</v>
      </c>
      <c r="F297" s="97"/>
      <c r="G297" s="96" t="s">
        <v>199</v>
      </c>
      <c r="H297" s="82">
        <v>270</v>
      </c>
      <c r="I297" s="83">
        <f>SUM(I298:I299)</f>
        <v>0</v>
      </c>
      <c r="J297" s="83">
        <f>SUM(J298:J299)</f>
        <v>0</v>
      </c>
      <c r="K297" s="83">
        <f>SUM(K298:K299)</f>
        <v>0</v>
      </c>
      <c r="L297" s="83">
        <f>SUM(L298:L299)</f>
        <v>0</v>
      </c>
    </row>
    <row r="298" spans="1:12" ht="14.25" customHeight="1" hidden="1" collapsed="1">
      <c r="A298" s="99">
        <v>3</v>
      </c>
      <c r="B298" s="99">
        <v>3</v>
      </c>
      <c r="C298" s="94">
        <v>1</v>
      </c>
      <c r="D298" s="95">
        <v>1</v>
      </c>
      <c r="E298" s="95">
        <v>2</v>
      </c>
      <c r="F298" s="97">
        <v>1</v>
      </c>
      <c r="G298" s="96" t="s">
        <v>178</v>
      </c>
      <c r="H298" s="82">
        <v>271</v>
      </c>
      <c r="I298" s="102">
        <v>0</v>
      </c>
      <c r="J298" s="102">
        <v>0</v>
      </c>
      <c r="K298" s="102">
        <v>0</v>
      </c>
      <c r="L298" s="102">
        <v>0</v>
      </c>
    </row>
    <row r="299" spans="1:12" ht="14.25" customHeight="1" hidden="1" collapsed="1">
      <c r="A299" s="99">
        <v>3</v>
      </c>
      <c r="B299" s="99">
        <v>3</v>
      </c>
      <c r="C299" s="94">
        <v>1</v>
      </c>
      <c r="D299" s="95">
        <v>1</v>
      </c>
      <c r="E299" s="95">
        <v>2</v>
      </c>
      <c r="F299" s="97">
        <v>2</v>
      </c>
      <c r="G299" s="96" t="s">
        <v>179</v>
      </c>
      <c r="H299" s="82">
        <v>272</v>
      </c>
      <c r="I299" s="102">
        <v>0</v>
      </c>
      <c r="J299" s="102">
        <v>0</v>
      </c>
      <c r="K299" s="102">
        <v>0</v>
      </c>
      <c r="L299" s="102">
        <v>0</v>
      </c>
    </row>
    <row r="300" spans="1:12" ht="14.25" customHeight="1" hidden="1" collapsed="1">
      <c r="A300" s="99">
        <v>3</v>
      </c>
      <c r="B300" s="99">
        <v>3</v>
      </c>
      <c r="C300" s="94">
        <v>1</v>
      </c>
      <c r="D300" s="95">
        <v>1</v>
      </c>
      <c r="E300" s="95">
        <v>3</v>
      </c>
      <c r="F300" s="97"/>
      <c r="G300" s="96" t="s">
        <v>180</v>
      </c>
      <c r="H300" s="82">
        <v>273</v>
      </c>
      <c r="I300" s="83">
        <f>SUM(I301:I302)</f>
        <v>0</v>
      </c>
      <c r="J300" s="83">
        <f>SUM(J301:J302)</f>
        <v>0</v>
      </c>
      <c r="K300" s="83">
        <f>SUM(K301:K302)</f>
        <v>0</v>
      </c>
      <c r="L300" s="83">
        <f>SUM(L301:L302)</f>
        <v>0</v>
      </c>
    </row>
    <row r="301" spans="1:12" ht="14.25" customHeight="1" hidden="1" collapsed="1">
      <c r="A301" s="99">
        <v>3</v>
      </c>
      <c r="B301" s="99">
        <v>3</v>
      </c>
      <c r="C301" s="94">
        <v>1</v>
      </c>
      <c r="D301" s="95">
        <v>1</v>
      </c>
      <c r="E301" s="95">
        <v>3</v>
      </c>
      <c r="F301" s="97">
        <v>1</v>
      </c>
      <c r="G301" s="96" t="s">
        <v>213</v>
      </c>
      <c r="H301" s="82">
        <v>274</v>
      </c>
      <c r="I301" s="102">
        <v>0</v>
      </c>
      <c r="J301" s="102">
        <v>0</v>
      </c>
      <c r="K301" s="102">
        <v>0</v>
      </c>
      <c r="L301" s="102">
        <v>0</v>
      </c>
    </row>
    <row r="302" spans="1:12" ht="14.25" customHeight="1" hidden="1" collapsed="1">
      <c r="A302" s="99">
        <v>3</v>
      </c>
      <c r="B302" s="99">
        <v>3</v>
      </c>
      <c r="C302" s="94">
        <v>1</v>
      </c>
      <c r="D302" s="95">
        <v>1</v>
      </c>
      <c r="E302" s="95">
        <v>3</v>
      </c>
      <c r="F302" s="97">
        <v>2</v>
      </c>
      <c r="G302" s="96" t="s">
        <v>200</v>
      </c>
      <c r="H302" s="82">
        <v>275</v>
      </c>
      <c r="I302" s="102">
        <v>0</v>
      </c>
      <c r="J302" s="102">
        <v>0</v>
      </c>
      <c r="K302" s="102">
        <v>0</v>
      </c>
      <c r="L302" s="102">
        <v>0</v>
      </c>
    </row>
    <row r="303" spans="1:12" ht="15" hidden="1" collapsed="1">
      <c r="A303" s="115">
        <v>3</v>
      </c>
      <c r="B303" s="89">
        <v>3</v>
      </c>
      <c r="C303" s="94">
        <v>1</v>
      </c>
      <c r="D303" s="95">
        <v>2</v>
      </c>
      <c r="E303" s="95"/>
      <c r="F303" s="97"/>
      <c r="G303" s="96" t="s">
        <v>214</v>
      </c>
      <c r="H303" s="82">
        <v>276</v>
      </c>
      <c r="I303" s="83">
        <f>I304</f>
        <v>0</v>
      </c>
      <c r="J303" s="155">
        <f>J304</f>
        <v>0</v>
      </c>
      <c r="K303" s="84">
        <f>K304</f>
        <v>0</v>
      </c>
      <c r="L303" s="84">
        <f>L304</f>
        <v>0</v>
      </c>
    </row>
    <row r="304" spans="1:12" ht="15" customHeight="1" hidden="1" collapsed="1">
      <c r="A304" s="115">
        <v>3</v>
      </c>
      <c r="B304" s="115">
        <v>3</v>
      </c>
      <c r="C304" s="89">
        <v>1</v>
      </c>
      <c r="D304" s="87">
        <v>2</v>
      </c>
      <c r="E304" s="87">
        <v>1</v>
      </c>
      <c r="F304" s="90"/>
      <c r="G304" s="96" t="s">
        <v>214</v>
      </c>
      <c r="H304" s="82">
        <v>277</v>
      </c>
      <c r="I304" s="105">
        <f>SUM(I305:I306)</f>
        <v>0</v>
      </c>
      <c r="J304" s="156">
        <f>SUM(J305:J306)</f>
        <v>0</v>
      </c>
      <c r="K304" s="106">
        <f>SUM(K305:K306)</f>
        <v>0</v>
      </c>
      <c r="L304" s="106">
        <f>SUM(L305:L306)</f>
        <v>0</v>
      </c>
    </row>
    <row r="305" spans="1:12" ht="15" customHeight="1" hidden="1" collapsed="1">
      <c r="A305" s="99">
        <v>3</v>
      </c>
      <c r="B305" s="99">
        <v>3</v>
      </c>
      <c r="C305" s="94">
        <v>1</v>
      </c>
      <c r="D305" s="95">
        <v>2</v>
      </c>
      <c r="E305" s="95">
        <v>1</v>
      </c>
      <c r="F305" s="97">
        <v>1</v>
      </c>
      <c r="G305" s="96" t="s">
        <v>215</v>
      </c>
      <c r="H305" s="82">
        <v>278</v>
      </c>
      <c r="I305" s="102">
        <v>0</v>
      </c>
      <c r="J305" s="102">
        <v>0</v>
      </c>
      <c r="K305" s="102">
        <v>0</v>
      </c>
      <c r="L305" s="102">
        <v>0</v>
      </c>
    </row>
    <row r="306" spans="1:12" ht="12.75" customHeight="1" hidden="1" collapsed="1">
      <c r="A306" s="107">
        <v>3</v>
      </c>
      <c r="B306" s="141">
        <v>3</v>
      </c>
      <c r="C306" s="116">
        <v>1</v>
      </c>
      <c r="D306" s="117">
        <v>2</v>
      </c>
      <c r="E306" s="117">
        <v>1</v>
      </c>
      <c r="F306" s="118">
        <v>2</v>
      </c>
      <c r="G306" s="119" t="s">
        <v>216</v>
      </c>
      <c r="H306" s="82">
        <v>279</v>
      </c>
      <c r="I306" s="102">
        <v>0</v>
      </c>
      <c r="J306" s="102">
        <v>0</v>
      </c>
      <c r="K306" s="102">
        <v>0</v>
      </c>
      <c r="L306" s="102">
        <v>0</v>
      </c>
    </row>
    <row r="307" spans="1:12" ht="15.75" customHeight="1" hidden="1" collapsed="1">
      <c r="A307" s="94">
        <v>3</v>
      </c>
      <c r="B307" s="96">
        <v>3</v>
      </c>
      <c r="C307" s="94">
        <v>1</v>
      </c>
      <c r="D307" s="95">
        <v>3</v>
      </c>
      <c r="E307" s="95"/>
      <c r="F307" s="97"/>
      <c r="G307" s="96" t="s">
        <v>217</v>
      </c>
      <c r="H307" s="82">
        <v>280</v>
      </c>
      <c r="I307" s="83">
        <f>I308</f>
        <v>0</v>
      </c>
      <c r="J307" s="155">
        <f>J308</f>
        <v>0</v>
      </c>
      <c r="K307" s="84">
        <f>K308</f>
        <v>0</v>
      </c>
      <c r="L307" s="84">
        <f>L308</f>
        <v>0</v>
      </c>
    </row>
    <row r="308" spans="1:12" ht="15.75" customHeight="1" hidden="1" collapsed="1">
      <c r="A308" s="94">
        <v>3</v>
      </c>
      <c r="B308" s="119">
        <v>3</v>
      </c>
      <c r="C308" s="116">
        <v>1</v>
      </c>
      <c r="D308" s="117">
        <v>3</v>
      </c>
      <c r="E308" s="117">
        <v>1</v>
      </c>
      <c r="F308" s="118"/>
      <c r="G308" s="96" t="s">
        <v>217</v>
      </c>
      <c r="H308" s="82">
        <v>281</v>
      </c>
      <c r="I308" s="84">
        <f>I309+I310</f>
        <v>0</v>
      </c>
      <c r="J308" s="84">
        <f>J309+J310</f>
        <v>0</v>
      </c>
      <c r="K308" s="84">
        <f>K309+K310</f>
        <v>0</v>
      </c>
      <c r="L308" s="84">
        <f>L309+L310</f>
        <v>0</v>
      </c>
    </row>
    <row r="309" spans="1:12" ht="27" customHeight="1" hidden="1" collapsed="1">
      <c r="A309" s="94">
        <v>3</v>
      </c>
      <c r="B309" s="96">
        <v>3</v>
      </c>
      <c r="C309" s="94">
        <v>1</v>
      </c>
      <c r="D309" s="95">
        <v>3</v>
      </c>
      <c r="E309" s="95">
        <v>1</v>
      </c>
      <c r="F309" s="97">
        <v>1</v>
      </c>
      <c r="G309" s="96" t="s">
        <v>218</v>
      </c>
      <c r="H309" s="82">
        <v>282</v>
      </c>
      <c r="I309" s="146">
        <v>0</v>
      </c>
      <c r="J309" s="146">
        <v>0</v>
      </c>
      <c r="K309" s="146">
        <v>0</v>
      </c>
      <c r="L309" s="145">
        <v>0</v>
      </c>
    </row>
    <row r="310" spans="1:12" ht="26.25" customHeight="1" hidden="1" collapsed="1">
      <c r="A310" s="94">
        <v>3</v>
      </c>
      <c r="B310" s="96">
        <v>3</v>
      </c>
      <c r="C310" s="94">
        <v>1</v>
      </c>
      <c r="D310" s="95">
        <v>3</v>
      </c>
      <c r="E310" s="95">
        <v>1</v>
      </c>
      <c r="F310" s="97">
        <v>2</v>
      </c>
      <c r="G310" s="96" t="s">
        <v>219</v>
      </c>
      <c r="H310" s="82">
        <v>283</v>
      </c>
      <c r="I310" s="102">
        <v>0</v>
      </c>
      <c r="J310" s="102">
        <v>0</v>
      </c>
      <c r="K310" s="102">
        <v>0</v>
      </c>
      <c r="L310" s="102">
        <v>0</v>
      </c>
    </row>
    <row r="311" spans="1:12" ht="15" hidden="1" collapsed="1">
      <c r="A311" s="94">
        <v>3</v>
      </c>
      <c r="B311" s="96">
        <v>3</v>
      </c>
      <c r="C311" s="94">
        <v>1</v>
      </c>
      <c r="D311" s="95">
        <v>4</v>
      </c>
      <c r="E311" s="95"/>
      <c r="F311" s="97"/>
      <c r="G311" s="96" t="s">
        <v>220</v>
      </c>
      <c r="H311" s="82">
        <v>284</v>
      </c>
      <c r="I311" s="83">
        <f>I312</f>
        <v>0</v>
      </c>
      <c r="J311" s="155">
        <f>J312</f>
        <v>0</v>
      </c>
      <c r="K311" s="84">
        <f>K312</f>
        <v>0</v>
      </c>
      <c r="L311" s="84">
        <f>L312</f>
        <v>0</v>
      </c>
    </row>
    <row r="312" spans="1:12" ht="15" customHeight="1" hidden="1" collapsed="1">
      <c r="A312" s="99">
        <v>3</v>
      </c>
      <c r="B312" s="94">
        <v>3</v>
      </c>
      <c r="C312" s="95">
        <v>1</v>
      </c>
      <c r="D312" s="95">
        <v>4</v>
      </c>
      <c r="E312" s="95">
        <v>1</v>
      </c>
      <c r="F312" s="97"/>
      <c r="G312" s="96" t="s">
        <v>220</v>
      </c>
      <c r="H312" s="82">
        <v>285</v>
      </c>
      <c r="I312" s="83">
        <f>SUM(I313:I314)</f>
        <v>0</v>
      </c>
      <c r="J312" s="83">
        <f>SUM(J313:J314)</f>
        <v>0</v>
      </c>
      <c r="K312" s="83">
        <f>SUM(K313:K314)</f>
        <v>0</v>
      </c>
      <c r="L312" s="83">
        <f>SUM(L313:L314)</f>
        <v>0</v>
      </c>
    </row>
    <row r="313" spans="1:12" ht="15" hidden="1" collapsed="1">
      <c r="A313" s="99">
        <v>3</v>
      </c>
      <c r="B313" s="94">
        <v>3</v>
      </c>
      <c r="C313" s="95">
        <v>1</v>
      </c>
      <c r="D313" s="95">
        <v>4</v>
      </c>
      <c r="E313" s="95">
        <v>1</v>
      </c>
      <c r="F313" s="97">
        <v>1</v>
      </c>
      <c r="G313" s="96" t="s">
        <v>221</v>
      </c>
      <c r="H313" s="82">
        <v>286</v>
      </c>
      <c r="I313" s="101">
        <v>0</v>
      </c>
      <c r="J313" s="102">
        <v>0</v>
      </c>
      <c r="K313" s="102">
        <v>0</v>
      </c>
      <c r="L313" s="101">
        <v>0</v>
      </c>
    </row>
    <row r="314" spans="1:12" ht="14.25" customHeight="1" hidden="1" collapsed="1">
      <c r="A314" s="94">
        <v>3</v>
      </c>
      <c r="B314" s="95">
        <v>3</v>
      </c>
      <c r="C314" s="95">
        <v>1</v>
      </c>
      <c r="D314" s="95">
        <v>4</v>
      </c>
      <c r="E314" s="95">
        <v>1</v>
      </c>
      <c r="F314" s="97">
        <v>2</v>
      </c>
      <c r="G314" s="96" t="s">
        <v>222</v>
      </c>
      <c r="H314" s="82">
        <v>287</v>
      </c>
      <c r="I314" s="102">
        <v>0</v>
      </c>
      <c r="J314" s="146">
        <v>0</v>
      </c>
      <c r="K314" s="146">
        <v>0</v>
      </c>
      <c r="L314" s="145">
        <v>0</v>
      </c>
    </row>
    <row r="315" spans="1:12" ht="15.75" customHeight="1" hidden="1" collapsed="1">
      <c r="A315" s="94">
        <v>3</v>
      </c>
      <c r="B315" s="95">
        <v>3</v>
      </c>
      <c r="C315" s="95">
        <v>1</v>
      </c>
      <c r="D315" s="95">
        <v>5</v>
      </c>
      <c r="E315" s="95"/>
      <c r="F315" s="97"/>
      <c r="G315" s="96" t="s">
        <v>223</v>
      </c>
      <c r="H315" s="82">
        <v>288</v>
      </c>
      <c r="I315" s="106">
        <f aca="true" t="shared" si="28" ref="I315:L316">I316</f>
        <v>0</v>
      </c>
      <c r="J315" s="155">
        <f t="shared" si="28"/>
        <v>0</v>
      </c>
      <c r="K315" s="84">
        <f t="shared" si="28"/>
        <v>0</v>
      </c>
      <c r="L315" s="84">
        <f t="shared" si="28"/>
        <v>0</v>
      </c>
    </row>
    <row r="316" spans="1:12" ht="14.25" customHeight="1" hidden="1" collapsed="1">
      <c r="A316" s="89">
        <v>3</v>
      </c>
      <c r="B316" s="117">
        <v>3</v>
      </c>
      <c r="C316" s="117">
        <v>1</v>
      </c>
      <c r="D316" s="117">
        <v>5</v>
      </c>
      <c r="E316" s="117">
        <v>1</v>
      </c>
      <c r="F316" s="118"/>
      <c r="G316" s="96" t="s">
        <v>223</v>
      </c>
      <c r="H316" s="82">
        <v>289</v>
      </c>
      <c r="I316" s="84">
        <f t="shared" si="28"/>
        <v>0</v>
      </c>
      <c r="J316" s="156">
        <f t="shared" si="28"/>
        <v>0</v>
      </c>
      <c r="K316" s="106">
        <f t="shared" si="28"/>
        <v>0</v>
      </c>
      <c r="L316" s="106">
        <f t="shared" si="28"/>
        <v>0</v>
      </c>
    </row>
    <row r="317" spans="1:12" ht="14.25" customHeight="1" hidden="1" collapsed="1">
      <c r="A317" s="94">
        <v>3</v>
      </c>
      <c r="B317" s="95">
        <v>3</v>
      </c>
      <c r="C317" s="95">
        <v>1</v>
      </c>
      <c r="D317" s="95">
        <v>5</v>
      </c>
      <c r="E317" s="95">
        <v>1</v>
      </c>
      <c r="F317" s="97">
        <v>1</v>
      </c>
      <c r="G317" s="96" t="s">
        <v>224</v>
      </c>
      <c r="H317" s="82">
        <v>290</v>
      </c>
      <c r="I317" s="102">
        <v>0</v>
      </c>
      <c r="J317" s="146">
        <v>0</v>
      </c>
      <c r="K317" s="146">
        <v>0</v>
      </c>
      <c r="L317" s="145">
        <v>0</v>
      </c>
    </row>
    <row r="318" spans="1:12" ht="14.25" customHeight="1" hidden="1" collapsed="1">
      <c r="A318" s="94">
        <v>3</v>
      </c>
      <c r="B318" s="95">
        <v>3</v>
      </c>
      <c r="C318" s="95">
        <v>1</v>
      </c>
      <c r="D318" s="95">
        <v>6</v>
      </c>
      <c r="E318" s="95"/>
      <c r="F318" s="97"/>
      <c r="G318" s="96" t="s">
        <v>193</v>
      </c>
      <c r="H318" s="82">
        <v>291</v>
      </c>
      <c r="I318" s="84">
        <f aca="true" t="shared" si="29" ref="I318:L319">I319</f>
        <v>0</v>
      </c>
      <c r="J318" s="155">
        <f t="shared" si="29"/>
        <v>0</v>
      </c>
      <c r="K318" s="84">
        <f t="shared" si="29"/>
        <v>0</v>
      </c>
      <c r="L318" s="84">
        <f t="shared" si="29"/>
        <v>0</v>
      </c>
    </row>
    <row r="319" spans="1:12" ht="13.5" customHeight="1" hidden="1" collapsed="1">
      <c r="A319" s="94">
        <v>3</v>
      </c>
      <c r="B319" s="95">
        <v>3</v>
      </c>
      <c r="C319" s="95">
        <v>1</v>
      </c>
      <c r="D319" s="95">
        <v>6</v>
      </c>
      <c r="E319" s="95">
        <v>1</v>
      </c>
      <c r="F319" s="97"/>
      <c r="G319" s="96" t="s">
        <v>193</v>
      </c>
      <c r="H319" s="82">
        <v>292</v>
      </c>
      <c r="I319" s="83">
        <f t="shared" si="29"/>
        <v>0</v>
      </c>
      <c r="J319" s="155">
        <f t="shared" si="29"/>
        <v>0</v>
      </c>
      <c r="K319" s="84">
        <f t="shared" si="29"/>
        <v>0</v>
      </c>
      <c r="L319" s="84">
        <f t="shared" si="29"/>
        <v>0</v>
      </c>
    </row>
    <row r="320" spans="1:12" ht="14.25" customHeight="1" hidden="1" collapsed="1">
      <c r="A320" s="94">
        <v>3</v>
      </c>
      <c r="B320" s="95">
        <v>3</v>
      </c>
      <c r="C320" s="95">
        <v>1</v>
      </c>
      <c r="D320" s="95">
        <v>6</v>
      </c>
      <c r="E320" s="95">
        <v>1</v>
      </c>
      <c r="F320" s="97">
        <v>1</v>
      </c>
      <c r="G320" s="96" t="s">
        <v>193</v>
      </c>
      <c r="H320" s="82">
        <v>293</v>
      </c>
      <c r="I320" s="146">
        <v>0</v>
      </c>
      <c r="J320" s="146">
        <v>0</v>
      </c>
      <c r="K320" s="146">
        <v>0</v>
      </c>
      <c r="L320" s="145">
        <v>0</v>
      </c>
    </row>
    <row r="321" spans="1:12" ht="15" customHeight="1" hidden="1" collapsed="1">
      <c r="A321" s="94">
        <v>3</v>
      </c>
      <c r="B321" s="95">
        <v>3</v>
      </c>
      <c r="C321" s="95">
        <v>1</v>
      </c>
      <c r="D321" s="95">
        <v>7</v>
      </c>
      <c r="E321" s="95"/>
      <c r="F321" s="97"/>
      <c r="G321" s="96" t="s">
        <v>225</v>
      </c>
      <c r="H321" s="82">
        <v>294</v>
      </c>
      <c r="I321" s="83">
        <f>I322</f>
        <v>0</v>
      </c>
      <c r="J321" s="155">
        <f>J322</f>
        <v>0</v>
      </c>
      <c r="K321" s="84">
        <f>K322</f>
        <v>0</v>
      </c>
      <c r="L321" s="84">
        <f>L322</f>
        <v>0</v>
      </c>
    </row>
    <row r="322" spans="1:12" ht="16.5" customHeight="1" hidden="1" collapsed="1">
      <c r="A322" s="94">
        <v>3</v>
      </c>
      <c r="B322" s="95">
        <v>3</v>
      </c>
      <c r="C322" s="95">
        <v>1</v>
      </c>
      <c r="D322" s="95">
        <v>7</v>
      </c>
      <c r="E322" s="95">
        <v>1</v>
      </c>
      <c r="F322" s="97"/>
      <c r="G322" s="96" t="s">
        <v>225</v>
      </c>
      <c r="H322" s="82">
        <v>295</v>
      </c>
      <c r="I322" s="83">
        <f>I323+I324</f>
        <v>0</v>
      </c>
      <c r="J322" s="83">
        <f>J323+J324</f>
        <v>0</v>
      </c>
      <c r="K322" s="83">
        <f>K323+K324</f>
        <v>0</v>
      </c>
      <c r="L322" s="83">
        <f>L323+L324</f>
        <v>0</v>
      </c>
    </row>
    <row r="323" spans="1:12" ht="27" customHeight="1" hidden="1" collapsed="1">
      <c r="A323" s="94">
        <v>3</v>
      </c>
      <c r="B323" s="95">
        <v>3</v>
      </c>
      <c r="C323" s="95">
        <v>1</v>
      </c>
      <c r="D323" s="95">
        <v>7</v>
      </c>
      <c r="E323" s="95">
        <v>1</v>
      </c>
      <c r="F323" s="97">
        <v>1</v>
      </c>
      <c r="G323" s="96" t="s">
        <v>226</v>
      </c>
      <c r="H323" s="82">
        <v>296</v>
      </c>
      <c r="I323" s="146">
        <v>0</v>
      </c>
      <c r="J323" s="146">
        <v>0</v>
      </c>
      <c r="K323" s="146">
        <v>0</v>
      </c>
      <c r="L323" s="145">
        <v>0</v>
      </c>
    </row>
    <row r="324" spans="1:12" ht="27.75" customHeight="1" hidden="1" collapsed="1">
      <c r="A324" s="94">
        <v>3</v>
      </c>
      <c r="B324" s="95">
        <v>3</v>
      </c>
      <c r="C324" s="95">
        <v>1</v>
      </c>
      <c r="D324" s="95">
        <v>7</v>
      </c>
      <c r="E324" s="95">
        <v>1</v>
      </c>
      <c r="F324" s="97">
        <v>2</v>
      </c>
      <c r="G324" s="96" t="s">
        <v>227</v>
      </c>
      <c r="H324" s="82">
        <v>297</v>
      </c>
      <c r="I324" s="102">
        <v>0</v>
      </c>
      <c r="J324" s="102">
        <v>0</v>
      </c>
      <c r="K324" s="102">
        <v>0</v>
      </c>
      <c r="L324" s="102">
        <v>0</v>
      </c>
    </row>
    <row r="325" spans="1:12" ht="38.25" customHeight="1" hidden="1" collapsed="1">
      <c r="A325" s="94">
        <v>3</v>
      </c>
      <c r="B325" s="95">
        <v>3</v>
      </c>
      <c r="C325" s="95">
        <v>2</v>
      </c>
      <c r="D325" s="95"/>
      <c r="E325" s="95"/>
      <c r="F325" s="97"/>
      <c r="G325" s="96" t="s">
        <v>228</v>
      </c>
      <c r="H325" s="82">
        <v>298</v>
      </c>
      <c r="I325" s="83">
        <f>SUM(I326+I335+I339+I343+I347+I350+I353)</f>
        <v>0</v>
      </c>
      <c r="J325" s="155">
        <f>SUM(J326+J335+J339+J343+J347+J350+J353)</f>
        <v>0</v>
      </c>
      <c r="K325" s="84">
        <f>SUM(K326+K335+K339+K343+K347+K350+K353)</f>
        <v>0</v>
      </c>
      <c r="L325" s="84">
        <f>SUM(L326+L335+L339+L343+L347+L350+L353)</f>
        <v>0</v>
      </c>
    </row>
    <row r="326" spans="1:12" ht="15" customHeight="1" hidden="1" collapsed="1">
      <c r="A326" s="94">
        <v>3</v>
      </c>
      <c r="B326" s="95">
        <v>3</v>
      </c>
      <c r="C326" s="95">
        <v>2</v>
      </c>
      <c r="D326" s="95">
        <v>1</v>
      </c>
      <c r="E326" s="95"/>
      <c r="F326" s="97"/>
      <c r="G326" s="96" t="s">
        <v>175</v>
      </c>
      <c r="H326" s="82">
        <v>299</v>
      </c>
      <c r="I326" s="83">
        <f>I327</f>
        <v>0</v>
      </c>
      <c r="J326" s="155">
        <f>J327</f>
        <v>0</v>
      </c>
      <c r="K326" s="84">
        <f>K327</f>
        <v>0</v>
      </c>
      <c r="L326" s="84">
        <f>L327</f>
        <v>0</v>
      </c>
    </row>
    <row r="327" spans="1:16" ht="15" hidden="1" collapsed="1">
      <c r="A327" s="99">
        <v>3</v>
      </c>
      <c r="B327" s="94">
        <v>3</v>
      </c>
      <c r="C327" s="95">
        <v>2</v>
      </c>
      <c r="D327" s="96">
        <v>1</v>
      </c>
      <c r="E327" s="94">
        <v>1</v>
      </c>
      <c r="F327" s="97"/>
      <c r="G327" s="96" t="s">
        <v>175</v>
      </c>
      <c r="H327" s="82">
        <v>300</v>
      </c>
      <c r="I327" s="83">
        <f>SUM(I328:I328)</f>
        <v>0</v>
      </c>
      <c r="J327" s="83">
        <f>SUM(J328:J328)</f>
        <v>0</v>
      </c>
      <c r="K327" s="83">
        <f>SUM(K328:K328)</f>
        <v>0</v>
      </c>
      <c r="L327" s="83">
        <f>SUM(L328:L328)</f>
        <v>0</v>
      </c>
      <c r="M327" s="157"/>
      <c r="N327" s="157"/>
      <c r="O327" s="157"/>
      <c r="P327" s="157"/>
    </row>
    <row r="328" spans="1:12" ht="13.5" customHeight="1" hidden="1" collapsed="1">
      <c r="A328" s="99">
        <v>3</v>
      </c>
      <c r="B328" s="94">
        <v>3</v>
      </c>
      <c r="C328" s="95">
        <v>2</v>
      </c>
      <c r="D328" s="96">
        <v>1</v>
      </c>
      <c r="E328" s="94">
        <v>1</v>
      </c>
      <c r="F328" s="97">
        <v>1</v>
      </c>
      <c r="G328" s="96" t="s">
        <v>176</v>
      </c>
      <c r="H328" s="82">
        <v>301</v>
      </c>
      <c r="I328" s="146">
        <v>0</v>
      </c>
      <c r="J328" s="146">
        <v>0</v>
      </c>
      <c r="K328" s="146">
        <v>0</v>
      </c>
      <c r="L328" s="145">
        <v>0</v>
      </c>
    </row>
    <row r="329" spans="1:12" ht="15" hidden="1" collapsed="1">
      <c r="A329" s="99">
        <v>3</v>
      </c>
      <c r="B329" s="94">
        <v>3</v>
      </c>
      <c r="C329" s="95">
        <v>2</v>
      </c>
      <c r="D329" s="96">
        <v>1</v>
      </c>
      <c r="E329" s="94">
        <v>2</v>
      </c>
      <c r="F329" s="97"/>
      <c r="G329" s="119" t="s">
        <v>199</v>
      </c>
      <c r="H329" s="82">
        <v>302</v>
      </c>
      <c r="I329" s="83">
        <f>SUM(I330:I331)</f>
        <v>0</v>
      </c>
      <c r="J329" s="83">
        <f>SUM(J330:J331)</f>
        <v>0</v>
      </c>
      <c r="K329" s="83">
        <f>SUM(K330:K331)</f>
        <v>0</v>
      </c>
      <c r="L329" s="83">
        <f>SUM(L330:L331)</f>
        <v>0</v>
      </c>
    </row>
    <row r="330" spans="1:12" ht="15" hidden="1" collapsed="1">
      <c r="A330" s="99">
        <v>3</v>
      </c>
      <c r="B330" s="94">
        <v>3</v>
      </c>
      <c r="C330" s="95">
        <v>2</v>
      </c>
      <c r="D330" s="96">
        <v>1</v>
      </c>
      <c r="E330" s="94">
        <v>2</v>
      </c>
      <c r="F330" s="97">
        <v>1</v>
      </c>
      <c r="G330" s="119" t="s">
        <v>178</v>
      </c>
      <c r="H330" s="82">
        <v>303</v>
      </c>
      <c r="I330" s="146">
        <v>0</v>
      </c>
      <c r="J330" s="146">
        <v>0</v>
      </c>
      <c r="K330" s="146">
        <v>0</v>
      </c>
      <c r="L330" s="145">
        <v>0</v>
      </c>
    </row>
    <row r="331" spans="1:12" ht="15" hidden="1" collapsed="1">
      <c r="A331" s="99">
        <v>3</v>
      </c>
      <c r="B331" s="94">
        <v>3</v>
      </c>
      <c r="C331" s="95">
        <v>2</v>
      </c>
      <c r="D331" s="96">
        <v>1</v>
      </c>
      <c r="E331" s="94">
        <v>2</v>
      </c>
      <c r="F331" s="97">
        <v>2</v>
      </c>
      <c r="G331" s="119" t="s">
        <v>179</v>
      </c>
      <c r="H331" s="82">
        <v>304</v>
      </c>
      <c r="I331" s="102">
        <v>0</v>
      </c>
      <c r="J331" s="102">
        <v>0</v>
      </c>
      <c r="K331" s="102">
        <v>0</v>
      </c>
      <c r="L331" s="102">
        <v>0</v>
      </c>
    </row>
    <row r="332" spans="1:12" ht="15" hidden="1" collapsed="1">
      <c r="A332" s="99">
        <v>3</v>
      </c>
      <c r="B332" s="94">
        <v>3</v>
      </c>
      <c r="C332" s="95">
        <v>2</v>
      </c>
      <c r="D332" s="96">
        <v>1</v>
      </c>
      <c r="E332" s="94">
        <v>3</v>
      </c>
      <c r="F332" s="97"/>
      <c r="G332" s="119" t="s">
        <v>180</v>
      </c>
      <c r="H332" s="82">
        <v>305</v>
      </c>
      <c r="I332" s="83">
        <f>SUM(I333:I334)</f>
        <v>0</v>
      </c>
      <c r="J332" s="83">
        <f>SUM(J333:J334)</f>
        <v>0</v>
      </c>
      <c r="K332" s="83">
        <f>SUM(K333:K334)</f>
        <v>0</v>
      </c>
      <c r="L332" s="83">
        <f>SUM(L333:L334)</f>
        <v>0</v>
      </c>
    </row>
    <row r="333" spans="1:12" ht="15" hidden="1" collapsed="1">
      <c r="A333" s="99">
        <v>3</v>
      </c>
      <c r="B333" s="94">
        <v>3</v>
      </c>
      <c r="C333" s="95">
        <v>2</v>
      </c>
      <c r="D333" s="96">
        <v>1</v>
      </c>
      <c r="E333" s="94">
        <v>3</v>
      </c>
      <c r="F333" s="97">
        <v>1</v>
      </c>
      <c r="G333" s="119" t="s">
        <v>181</v>
      </c>
      <c r="H333" s="82">
        <v>306</v>
      </c>
      <c r="I333" s="102">
        <v>0</v>
      </c>
      <c r="J333" s="102">
        <v>0</v>
      </c>
      <c r="K333" s="102">
        <v>0</v>
      </c>
      <c r="L333" s="102">
        <v>0</v>
      </c>
    </row>
    <row r="334" spans="1:12" ht="15" hidden="1" collapsed="1">
      <c r="A334" s="99">
        <v>3</v>
      </c>
      <c r="B334" s="94">
        <v>3</v>
      </c>
      <c r="C334" s="95">
        <v>2</v>
      </c>
      <c r="D334" s="96">
        <v>1</v>
      </c>
      <c r="E334" s="94">
        <v>3</v>
      </c>
      <c r="F334" s="97">
        <v>2</v>
      </c>
      <c r="G334" s="119" t="s">
        <v>200</v>
      </c>
      <c r="H334" s="82">
        <v>307</v>
      </c>
      <c r="I334" s="120">
        <v>0</v>
      </c>
      <c r="J334" s="158">
        <v>0</v>
      </c>
      <c r="K334" s="120">
        <v>0</v>
      </c>
      <c r="L334" s="120">
        <v>0</v>
      </c>
    </row>
    <row r="335" spans="1:12" ht="15" hidden="1" collapsed="1">
      <c r="A335" s="107">
        <v>3</v>
      </c>
      <c r="B335" s="107">
        <v>3</v>
      </c>
      <c r="C335" s="116">
        <v>2</v>
      </c>
      <c r="D335" s="119">
        <v>2</v>
      </c>
      <c r="E335" s="116"/>
      <c r="F335" s="118"/>
      <c r="G335" s="119" t="s">
        <v>214</v>
      </c>
      <c r="H335" s="82">
        <v>308</v>
      </c>
      <c r="I335" s="112">
        <f>I336</f>
        <v>0</v>
      </c>
      <c r="J335" s="159">
        <f>J336</f>
        <v>0</v>
      </c>
      <c r="K335" s="113">
        <f>K336</f>
        <v>0</v>
      </c>
      <c r="L335" s="113">
        <f>L336</f>
        <v>0</v>
      </c>
    </row>
    <row r="336" spans="1:12" ht="15" hidden="1" collapsed="1">
      <c r="A336" s="99">
        <v>3</v>
      </c>
      <c r="B336" s="99">
        <v>3</v>
      </c>
      <c r="C336" s="94">
        <v>2</v>
      </c>
      <c r="D336" s="96">
        <v>2</v>
      </c>
      <c r="E336" s="94">
        <v>1</v>
      </c>
      <c r="F336" s="97"/>
      <c r="G336" s="119" t="s">
        <v>214</v>
      </c>
      <c r="H336" s="82">
        <v>309</v>
      </c>
      <c r="I336" s="83">
        <f>SUM(I337:I338)</f>
        <v>0</v>
      </c>
      <c r="J336" s="125">
        <f>SUM(J337:J338)</f>
        <v>0</v>
      </c>
      <c r="K336" s="84">
        <f>SUM(K337:K338)</f>
        <v>0</v>
      </c>
      <c r="L336" s="84">
        <f>SUM(L337:L338)</f>
        <v>0</v>
      </c>
    </row>
    <row r="337" spans="1:12" ht="15" hidden="1" collapsed="1">
      <c r="A337" s="99">
        <v>3</v>
      </c>
      <c r="B337" s="99">
        <v>3</v>
      </c>
      <c r="C337" s="94">
        <v>2</v>
      </c>
      <c r="D337" s="96">
        <v>2</v>
      </c>
      <c r="E337" s="99">
        <v>1</v>
      </c>
      <c r="F337" s="130">
        <v>1</v>
      </c>
      <c r="G337" s="96" t="s">
        <v>215</v>
      </c>
      <c r="H337" s="82">
        <v>310</v>
      </c>
      <c r="I337" s="102">
        <v>0</v>
      </c>
      <c r="J337" s="102">
        <v>0</v>
      </c>
      <c r="K337" s="102">
        <v>0</v>
      </c>
      <c r="L337" s="102">
        <v>0</v>
      </c>
    </row>
    <row r="338" spans="1:12" ht="15" hidden="1" collapsed="1">
      <c r="A338" s="107">
        <v>3</v>
      </c>
      <c r="B338" s="107">
        <v>3</v>
      </c>
      <c r="C338" s="108">
        <v>2</v>
      </c>
      <c r="D338" s="109">
        <v>2</v>
      </c>
      <c r="E338" s="110">
        <v>1</v>
      </c>
      <c r="F338" s="138">
        <v>2</v>
      </c>
      <c r="G338" s="110" t="s">
        <v>216</v>
      </c>
      <c r="H338" s="82">
        <v>311</v>
      </c>
      <c r="I338" s="102">
        <v>0</v>
      </c>
      <c r="J338" s="102">
        <v>0</v>
      </c>
      <c r="K338" s="102">
        <v>0</v>
      </c>
      <c r="L338" s="102">
        <v>0</v>
      </c>
    </row>
    <row r="339" spans="1:12" ht="23.25" customHeight="1" hidden="1" collapsed="1">
      <c r="A339" s="99">
        <v>3</v>
      </c>
      <c r="B339" s="99">
        <v>3</v>
      </c>
      <c r="C339" s="94">
        <v>2</v>
      </c>
      <c r="D339" s="95">
        <v>3</v>
      </c>
      <c r="E339" s="96"/>
      <c r="F339" s="130"/>
      <c r="G339" s="96" t="s">
        <v>217</v>
      </c>
      <c r="H339" s="82">
        <v>312</v>
      </c>
      <c r="I339" s="83">
        <f>I340</f>
        <v>0</v>
      </c>
      <c r="J339" s="125">
        <f>J340</f>
        <v>0</v>
      </c>
      <c r="K339" s="84">
        <f>K340</f>
        <v>0</v>
      </c>
      <c r="L339" s="84">
        <f>L340</f>
        <v>0</v>
      </c>
    </row>
    <row r="340" spans="1:12" ht="13.5" customHeight="1" hidden="1" collapsed="1">
      <c r="A340" s="99">
        <v>3</v>
      </c>
      <c r="B340" s="99">
        <v>3</v>
      </c>
      <c r="C340" s="94">
        <v>2</v>
      </c>
      <c r="D340" s="95">
        <v>3</v>
      </c>
      <c r="E340" s="96">
        <v>1</v>
      </c>
      <c r="F340" s="130"/>
      <c r="G340" s="96" t="s">
        <v>217</v>
      </c>
      <c r="H340" s="82">
        <v>313</v>
      </c>
      <c r="I340" s="83">
        <f>I341+I342</f>
        <v>0</v>
      </c>
      <c r="J340" s="83">
        <f>J341+J342</f>
        <v>0</v>
      </c>
      <c r="K340" s="83">
        <f>K341+K342</f>
        <v>0</v>
      </c>
      <c r="L340" s="83">
        <f>L341+L342</f>
        <v>0</v>
      </c>
    </row>
    <row r="341" spans="1:12" ht="28.5" customHeight="1" hidden="1" collapsed="1">
      <c r="A341" s="99">
        <v>3</v>
      </c>
      <c r="B341" s="99">
        <v>3</v>
      </c>
      <c r="C341" s="94">
        <v>2</v>
      </c>
      <c r="D341" s="95">
        <v>3</v>
      </c>
      <c r="E341" s="96">
        <v>1</v>
      </c>
      <c r="F341" s="130">
        <v>1</v>
      </c>
      <c r="G341" s="96" t="s">
        <v>218</v>
      </c>
      <c r="H341" s="82">
        <v>314</v>
      </c>
      <c r="I341" s="146">
        <v>0</v>
      </c>
      <c r="J341" s="146">
        <v>0</v>
      </c>
      <c r="K341" s="146">
        <v>0</v>
      </c>
      <c r="L341" s="145">
        <v>0</v>
      </c>
    </row>
    <row r="342" spans="1:12" ht="27.75" customHeight="1" hidden="1" collapsed="1">
      <c r="A342" s="99">
        <v>3</v>
      </c>
      <c r="B342" s="99">
        <v>3</v>
      </c>
      <c r="C342" s="94">
        <v>2</v>
      </c>
      <c r="D342" s="95">
        <v>3</v>
      </c>
      <c r="E342" s="96">
        <v>1</v>
      </c>
      <c r="F342" s="130">
        <v>2</v>
      </c>
      <c r="G342" s="96" t="s">
        <v>219</v>
      </c>
      <c r="H342" s="82">
        <v>315</v>
      </c>
      <c r="I342" s="102">
        <v>0</v>
      </c>
      <c r="J342" s="102">
        <v>0</v>
      </c>
      <c r="K342" s="102">
        <v>0</v>
      </c>
      <c r="L342" s="102">
        <v>0</v>
      </c>
    </row>
    <row r="343" spans="1:12" ht="15" hidden="1" collapsed="1">
      <c r="A343" s="99">
        <v>3</v>
      </c>
      <c r="B343" s="99">
        <v>3</v>
      </c>
      <c r="C343" s="94">
        <v>2</v>
      </c>
      <c r="D343" s="95">
        <v>4</v>
      </c>
      <c r="E343" s="95"/>
      <c r="F343" s="97"/>
      <c r="G343" s="96" t="s">
        <v>220</v>
      </c>
      <c r="H343" s="82">
        <v>316</v>
      </c>
      <c r="I343" s="83">
        <f>I344</f>
        <v>0</v>
      </c>
      <c r="J343" s="125">
        <f>J344</f>
        <v>0</v>
      </c>
      <c r="K343" s="84">
        <f>K344</f>
        <v>0</v>
      </c>
      <c r="L343" s="84">
        <f>L344</f>
        <v>0</v>
      </c>
    </row>
    <row r="344" spans="1:12" ht="15" hidden="1" collapsed="1">
      <c r="A344" s="115">
        <v>3</v>
      </c>
      <c r="B344" s="115">
        <v>3</v>
      </c>
      <c r="C344" s="89">
        <v>2</v>
      </c>
      <c r="D344" s="87">
        <v>4</v>
      </c>
      <c r="E344" s="87">
        <v>1</v>
      </c>
      <c r="F344" s="90"/>
      <c r="G344" s="96" t="s">
        <v>220</v>
      </c>
      <c r="H344" s="82">
        <v>317</v>
      </c>
      <c r="I344" s="105">
        <f>SUM(I345:I346)</f>
        <v>0</v>
      </c>
      <c r="J344" s="127">
        <f>SUM(J345:J346)</f>
        <v>0</v>
      </c>
      <c r="K344" s="106">
        <f>SUM(K345:K346)</f>
        <v>0</v>
      </c>
      <c r="L344" s="106">
        <f>SUM(L345:L346)</f>
        <v>0</v>
      </c>
    </row>
    <row r="345" spans="1:12" ht="15.75" customHeight="1" hidden="1" collapsed="1">
      <c r="A345" s="99">
        <v>3</v>
      </c>
      <c r="B345" s="99">
        <v>3</v>
      </c>
      <c r="C345" s="94">
        <v>2</v>
      </c>
      <c r="D345" s="95">
        <v>4</v>
      </c>
      <c r="E345" s="95">
        <v>1</v>
      </c>
      <c r="F345" s="97">
        <v>1</v>
      </c>
      <c r="G345" s="96" t="s">
        <v>221</v>
      </c>
      <c r="H345" s="82">
        <v>318</v>
      </c>
      <c r="I345" s="102">
        <v>0</v>
      </c>
      <c r="J345" s="102">
        <v>0</v>
      </c>
      <c r="K345" s="102">
        <v>0</v>
      </c>
      <c r="L345" s="102">
        <v>0</v>
      </c>
    </row>
    <row r="346" spans="1:12" ht="15" hidden="1" collapsed="1">
      <c r="A346" s="99">
        <v>3</v>
      </c>
      <c r="B346" s="99">
        <v>3</v>
      </c>
      <c r="C346" s="94">
        <v>2</v>
      </c>
      <c r="D346" s="95">
        <v>4</v>
      </c>
      <c r="E346" s="95">
        <v>1</v>
      </c>
      <c r="F346" s="97">
        <v>2</v>
      </c>
      <c r="G346" s="96" t="s">
        <v>229</v>
      </c>
      <c r="H346" s="82">
        <v>319</v>
      </c>
      <c r="I346" s="102">
        <v>0</v>
      </c>
      <c r="J346" s="102">
        <v>0</v>
      </c>
      <c r="K346" s="102">
        <v>0</v>
      </c>
      <c r="L346" s="102">
        <v>0</v>
      </c>
    </row>
    <row r="347" spans="1:12" ht="15" hidden="1" collapsed="1">
      <c r="A347" s="99">
        <v>3</v>
      </c>
      <c r="B347" s="99">
        <v>3</v>
      </c>
      <c r="C347" s="94">
        <v>2</v>
      </c>
      <c r="D347" s="95">
        <v>5</v>
      </c>
      <c r="E347" s="95"/>
      <c r="F347" s="97"/>
      <c r="G347" s="96" t="s">
        <v>223</v>
      </c>
      <c r="H347" s="82">
        <v>320</v>
      </c>
      <c r="I347" s="83">
        <f aca="true" t="shared" si="30" ref="I347:L348">I348</f>
        <v>0</v>
      </c>
      <c r="J347" s="125">
        <f t="shared" si="30"/>
        <v>0</v>
      </c>
      <c r="K347" s="84">
        <f t="shared" si="30"/>
        <v>0</v>
      </c>
      <c r="L347" s="84">
        <f t="shared" si="30"/>
        <v>0</v>
      </c>
    </row>
    <row r="348" spans="1:12" ht="15" hidden="1" collapsed="1">
      <c r="A348" s="115">
        <v>3</v>
      </c>
      <c r="B348" s="115">
        <v>3</v>
      </c>
      <c r="C348" s="89">
        <v>2</v>
      </c>
      <c r="D348" s="87">
        <v>5</v>
      </c>
      <c r="E348" s="87">
        <v>1</v>
      </c>
      <c r="F348" s="90"/>
      <c r="G348" s="96" t="s">
        <v>223</v>
      </c>
      <c r="H348" s="82">
        <v>321</v>
      </c>
      <c r="I348" s="105">
        <f t="shared" si="30"/>
        <v>0</v>
      </c>
      <c r="J348" s="127">
        <f t="shared" si="30"/>
        <v>0</v>
      </c>
      <c r="K348" s="106">
        <f t="shared" si="30"/>
        <v>0</v>
      </c>
      <c r="L348" s="106">
        <f t="shared" si="30"/>
        <v>0</v>
      </c>
    </row>
    <row r="349" spans="1:12" ht="15" hidden="1" collapsed="1">
      <c r="A349" s="99">
        <v>3</v>
      </c>
      <c r="B349" s="99">
        <v>3</v>
      </c>
      <c r="C349" s="94">
        <v>2</v>
      </c>
      <c r="D349" s="95">
        <v>5</v>
      </c>
      <c r="E349" s="95">
        <v>1</v>
      </c>
      <c r="F349" s="97">
        <v>1</v>
      </c>
      <c r="G349" s="96" t="s">
        <v>223</v>
      </c>
      <c r="H349" s="82">
        <v>322</v>
      </c>
      <c r="I349" s="146">
        <v>0</v>
      </c>
      <c r="J349" s="146">
        <v>0</v>
      </c>
      <c r="K349" s="146">
        <v>0</v>
      </c>
      <c r="L349" s="145">
        <v>0</v>
      </c>
    </row>
    <row r="350" spans="1:12" ht="16.5" customHeight="1" hidden="1" collapsed="1">
      <c r="A350" s="99">
        <v>3</v>
      </c>
      <c r="B350" s="99">
        <v>3</v>
      </c>
      <c r="C350" s="94">
        <v>2</v>
      </c>
      <c r="D350" s="95">
        <v>6</v>
      </c>
      <c r="E350" s="95"/>
      <c r="F350" s="97"/>
      <c r="G350" s="96" t="s">
        <v>193</v>
      </c>
      <c r="H350" s="82">
        <v>323</v>
      </c>
      <c r="I350" s="83">
        <f aca="true" t="shared" si="31" ref="I350:L351">I351</f>
        <v>0</v>
      </c>
      <c r="J350" s="125">
        <f t="shared" si="31"/>
        <v>0</v>
      </c>
      <c r="K350" s="84">
        <f t="shared" si="31"/>
        <v>0</v>
      </c>
      <c r="L350" s="84">
        <f t="shared" si="31"/>
        <v>0</v>
      </c>
    </row>
    <row r="351" spans="1:12" ht="15" customHeight="1" hidden="1" collapsed="1">
      <c r="A351" s="99">
        <v>3</v>
      </c>
      <c r="B351" s="99">
        <v>3</v>
      </c>
      <c r="C351" s="94">
        <v>2</v>
      </c>
      <c r="D351" s="95">
        <v>6</v>
      </c>
      <c r="E351" s="95">
        <v>1</v>
      </c>
      <c r="F351" s="97"/>
      <c r="G351" s="96" t="s">
        <v>193</v>
      </c>
      <c r="H351" s="82">
        <v>324</v>
      </c>
      <c r="I351" s="83">
        <f t="shared" si="31"/>
        <v>0</v>
      </c>
      <c r="J351" s="125">
        <f t="shared" si="31"/>
        <v>0</v>
      </c>
      <c r="K351" s="84">
        <f t="shared" si="31"/>
        <v>0</v>
      </c>
      <c r="L351" s="84">
        <f t="shared" si="31"/>
        <v>0</v>
      </c>
    </row>
    <row r="352" spans="1:12" ht="13.5" customHeight="1" hidden="1" collapsed="1">
      <c r="A352" s="107">
        <v>3</v>
      </c>
      <c r="B352" s="107">
        <v>3</v>
      </c>
      <c r="C352" s="108">
        <v>2</v>
      </c>
      <c r="D352" s="109">
        <v>6</v>
      </c>
      <c r="E352" s="109">
        <v>1</v>
      </c>
      <c r="F352" s="111">
        <v>1</v>
      </c>
      <c r="G352" s="110" t="s">
        <v>193</v>
      </c>
      <c r="H352" s="82">
        <v>325</v>
      </c>
      <c r="I352" s="146">
        <v>0</v>
      </c>
      <c r="J352" s="146">
        <v>0</v>
      </c>
      <c r="K352" s="146">
        <v>0</v>
      </c>
      <c r="L352" s="145">
        <v>0</v>
      </c>
    </row>
    <row r="353" spans="1:12" ht="15" customHeight="1" hidden="1" collapsed="1">
      <c r="A353" s="99">
        <v>3</v>
      </c>
      <c r="B353" s="99">
        <v>3</v>
      </c>
      <c r="C353" s="94">
        <v>2</v>
      </c>
      <c r="D353" s="95">
        <v>7</v>
      </c>
      <c r="E353" s="95"/>
      <c r="F353" s="97"/>
      <c r="G353" s="96" t="s">
        <v>225</v>
      </c>
      <c r="H353" s="82">
        <v>326</v>
      </c>
      <c r="I353" s="83">
        <f>I354</f>
        <v>0</v>
      </c>
      <c r="J353" s="125">
        <f>J354</f>
        <v>0</v>
      </c>
      <c r="K353" s="84">
        <f>K354</f>
        <v>0</v>
      </c>
      <c r="L353" s="84">
        <f>L354</f>
        <v>0</v>
      </c>
    </row>
    <row r="354" spans="1:12" ht="12.75" customHeight="1" hidden="1" collapsed="1">
      <c r="A354" s="107">
        <v>3</v>
      </c>
      <c r="B354" s="107">
        <v>3</v>
      </c>
      <c r="C354" s="108">
        <v>2</v>
      </c>
      <c r="D354" s="109">
        <v>7</v>
      </c>
      <c r="E354" s="109">
        <v>1</v>
      </c>
      <c r="F354" s="111"/>
      <c r="G354" s="96" t="s">
        <v>225</v>
      </c>
      <c r="H354" s="82">
        <v>327</v>
      </c>
      <c r="I354" s="83">
        <f>SUM(I355:I356)</f>
        <v>0</v>
      </c>
      <c r="J354" s="83">
        <f>SUM(J355:J356)</f>
        <v>0</v>
      </c>
      <c r="K354" s="83">
        <f>SUM(K355:K356)</f>
        <v>0</v>
      </c>
      <c r="L354" s="83">
        <f>SUM(L355:L356)</f>
        <v>0</v>
      </c>
    </row>
    <row r="355" spans="1:12" ht="27" customHeight="1" hidden="1" collapsed="1">
      <c r="A355" s="99">
        <v>3</v>
      </c>
      <c r="B355" s="99">
        <v>3</v>
      </c>
      <c r="C355" s="94">
        <v>2</v>
      </c>
      <c r="D355" s="95">
        <v>7</v>
      </c>
      <c r="E355" s="95">
        <v>1</v>
      </c>
      <c r="F355" s="97">
        <v>1</v>
      </c>
      <c r="G355" s="96" t="s">
        <v>226</v>
      </c>
      <c r="H355" s="82">
        <v>328</v>
      </c>
      <c r="I355" s="146">
        <v>0</v>
      </c>
      <c r="J355" s="146">
        <v>0</v>
      </c>
      <c r="K355" s="146">
        <v>0</v>
      </c>
      <c r="L355" s="145">
        <v>0</v>
      </c>
    </row>
    <row r="356" spans="1:12" ht="30" customHeight="1" hidden="1" collapsed="1">
      <c r="A356" s="99">
        <v>3</v>
      </c>
      <c r="B356" s="99">
        <v>3</v>
      </c>
      <c r="C356" s="94">
        <v>2</v>
      </c>
      <c r="D356" s="95">
        <v>7</v>
      </c>
      <c r="E356" s="95">
        <v>1</v>
      </c>
      <c r="F356" s="97">
        <v>2</v>
      </c>
      <c r="G356" s="96" t="s">
        <v>227</v>
      </c>
      <c r="H356" s="82">
        <v>329</v>
      </c>
      <c r="I356" s="102">
        <v>0</v>
      </c>
      <c r="J356" s="102">
        <v>0</v>
      </c>
      <c r="K356" s="102">
        <v>0</v>
      </c>
      <c r="L356" s="102">
        <v>0</v>
      </c>
    </row>
    <row r="357" spans="1:12" ht="18.75" customHeight="1">
      <c r="A357" s="41"/>
      <c r="B357" s="41"/>
      <c r="C357" s="42"/>
      <c r="D357" s="160"/>
      <c r="E357" s="161"/>
      <c r="F357" s="162"/>
      <c r="G357" s="163" t="s">
        <v>230</v>
      </c>
      <c r="H357" s="82">
        <v>330</v>
      </c>
      <c r="I357" s="135">
        <f>SUM(I28+I174)</f>
        <v>23900</v>
      </c>
      <c r="J357" s="135">
        <f>SUM(J28+J174)</f>
        <v>23900</v>
      </c>
      <c r="K357" s="135">
        <f>SUM(K28+K174)</f>
        <v>23900</v>
      </c>
      <c r="L357" s="135">
        <f>SUM(L28+L174)</f>
        <v>23900</v>
      </c>
    </row>
    <row r="358" spans="7:12" ht="18.75" customHeight="1">
      <c r="G358" s="85"/>
      <c r="H358" s="82"/>
      <c r="I358" s="164"/>
      <c r="J358" s="165"/>
      <c r="K358" s="165"/>
      <c r="L358" s="165"/>
    </row>
    <row r="359" spans="4:12" ht="18.75" customHeight="1">
      <c r="D359" s="166"/>
      <c r="E359" s="166"/>
      <c r="F359" s="50"/>
      <c r="G359" s="166" t="s">
        <v>231</v>
      </c>
      <c r="H359" s="167"/>
      <c r="I359" s="168"/>
      <c r="J359" s="165"/>
      <c r="K359" s="166" t="s">
        <v>232</v>
      </c>
      <c r="L359" s="168"/>
    </row>
    <row r="360" spans="1:12" ht="18.75" customHeight="1">
      <c r="A360" s="169"/>
      <c r="B360" s="169"/>
      <c r="C360" s="169"/>
      <c r="D360" s="170" t="s">
        <v>233</v>
      </c>
      <c r="E360" s="8"/>
      <c r="F360" s="8"/>
      <c r="G360" s="167"/>
      <c r="H360" s="167"/>
      <c r="I360" s="171" t="s">
        <v>234</v>
      </c>
      <c r="K360" s="172" t="s">
        <v>235</v>
      </c>
      <c r="L360" s="172"/>
    </row>
    <row r="361" spans="9:12" ht="15.75" customHeight="1">
      <c r="I361" s="173"/>
      <c r="K361" s="173"/>
      <c r="L361" s="173"/>
    </row>
    <row r="362" spans="4:12" ht="15.75" customHeight="1">
      <c r="D362" s="166"/>
      <c r="E362" s="166"/>
      <c r="F362" s="50"/>
      <c r="G362" s="166" t="s">
        <v>236</v>
      </c>
      <c r="I362" s="173"/>
      <c r="K362" s="166" t="s">
        <v>237</v>
      </c>
      <c r="L362" s="174"/>
    </row>
    <row r="363" spans="4:12" ht="26.25" customHeight="1">
      <c r="D363" s="175" t="s">
        <v>238</v>
      </c>
      <c r="E363" s="176"/>
      <c r="F363" s="176"/>
      <c r="G363" s="176"/>
      <c r="H363" s="177"/>
      <c r="I363" s="178" t="s">
        <v>234</v>
      </c>
      <c r="K363" s="172" t="s">
        <v>235</v>
      </c>
      <c r="L363" s="172"/>
    </row>
  </sheetData>
  <sheetProtection formatCells="0" formatColumns="0" formatRows="0" insertColumns="0" insertRows="0" insertHyperlinks="0" deleteColumns="0" deleteRows="0" sort="0" autoFilter="0" pivotTables="0"/>
  <mergeCells count="20">
    <mergeCell ref="A27:F27"/>
    <mergeCell ref="K360:L360"/>
    <mergeCell ref="D363:G363"/>
    <mergeCell ref="K363:L363"/>
    <mergeCell ref="E15:K15"/>
    <mergeCell ref="A16:L16"/>
    <mergeCell ref="C20:I20"/>
    <mergeCell ref="G23:H23"/>
    <mergeCell ref="A25:F26"/>
    <mergeCell ref="G25:G26"/>
    <mergeCell ref="H25:H26"/>
    <mergeCell ref="I25:J25"/>
    <mergeCell ref="K25:K26"/>
    <mergeCell ref="L25:L26"/>
    <mergeCell ref="A7:L7"/>
    <mergeCell ref="G8:K8"/>
    <mergeCell ref="A9:L9"/>
    <mergeCell ref="B11:L11"/>
    <mergeCell ref="G13:K13"/>
    <mergeCell ref="G14:K14"/>
  </mergeCells>
  <printOptions/>
  <pageMargins left="0.984251968503937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dcterms:created xsi:type="dcterms:W3CDTF">2020-02-19T05:40:56Z</dcterms:created>
  <dcterms:modified xsi:type="dcterms:W3CDTF">2020-02-19T05:50:24Z</dcterms:modified>
  <cp:category/>
  <cp:version/>
  <cp:contentType/>
  <cp:contentStatus/>
</cp:coreProperties>
</file>